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55" windowWidth="12000" windowHeight="9870" tabRatio="781" activeTab="4"/>
  </bookViews>
  <sheets>
    <sheet name="KTA" sheetId="1" r:id="rId1"/>
    <sheet name="KTB" sheetId="2" r:id="rId2"/>
    <sheet name="TK" sheetId="3" r:id="rId3"/>
    <sheet name="TH" sheetId="4" r:id="rId4"/>
    <sheet name="QTKD" sheetId="5" r:id="rId5"/>
  </sheets>
  <externalReferences>
    <externalReference r:id="rId8"/>
    <externalReference r:id="rId9"/>
    <externalReference r:id="rId10"/>
  </externalReferences>
  <definedNames>
    <definedName name="_xlnm.Print_Titles" localSheetId="0">'KTA'!$4:$4</definedName>
    <definedName name="_xlnm.Print_Titles" localSheetId="1">'KTB'!$4:$4</definedName>
    <definedName name="_xlnm.Print_Titles" localSheetId="4">'QTKD'!$4:$4</definedName>
    <definedName name="_xlnm.Print_Titles" localSheetId="3">'TH'!$4:$4</definedName>
    <definedName name="_xlnm.Print_Titles" localSheetId="2">'TK'!$4:$4</definedName>
    <definedName name="TKA" localSheetId="1">#REF!</definedName>
    <definedName name="TKA" localSheetId="4">#REF!</definedName>
    <definedName name="TKA" localSheetId="3">#REF!</definedName>
    <definedName name="TKA" localSheetId="2">#REF!</definedName>
    <definedName name="TKA">#REF!</definedName>
    <definedName name="TKB">#REF!</definedName>
    <definedName name="TKC">#REF!</definedName>
  </definedNames>
  <calcPr fullCalcOnLoad="1"/>
</workbook>
</file>

<file path=xl/comments3.xml><?xml version="1.0" encoding="utf-8"?>
<comments xmlns="http://schemas.openxmlformats.org/spreadsheetml/2006/main">
  <authors>
    <author>Welcome</author>
  </authors>
  <commentList>
    <comment ref="C6" authorId="0">
      <text>
        <r>
          <rPr>
            <b/>
            <sz val="9"/>
            <rFont val="Tahoma"/>
            <family val="2"/>
          </rPr>
          <t>Welcome:</t>
        </r>
        <r>
          <rPr>
            <sz val="9"/>
            <rFont val="Tahoma"/>
            <family val="2"/>
          </rPr>
          <t xml:space="preserve">
Học lớp KTEK15 môn CT, TA1
</t>
        </r>
      </text>
    </comment>
  </commentList>
</comments>
</file>

<file path=xl/comments5.xml><?xml version="1.0" encoding="utf-8"?>
<comments xmlns="http://schemas.openxmlformats.org/spreadsheetml/2006/main">
  <authors>
    <author>Welcome</author>
  </authors>
  <commentList>
    <comment ref="C31" authorId="0">
      <text>
        <r>
          <rPr>
            <b/>
            <sz val="9"/>
            <rFont val="Tahoma"/>
            <family val="2"/>
          </rPr>
          <t>Welcome:</t>
        </r>
        <r>
          <rPr>
            <sz val="9"/>
            <rFont val="Tahoma"/>
            <family val="2"/>
          </rPr>
          <t xml:space="preserve">
Chuyển từ lớp KTBK15 sang học từ kỳ 2.QĐ số 06/QĐ-CĐTK ngày 8/1/2020</t>
        </r>
      </text>
    </comment>
  </commentList>
</comments>
</file>

<file path=xl/sharedStrings.xml><?xml version="1.0" encoding="utf-8"?>
<sst xmlns="http://schemas.openxmlformats.org/spreadsheetml/2006/main" count="3193" uniqueCount="213">
  <si>
    <t>STT</t>
  </si>
  <si>
    <t>N.Sinh</t>
  </si>
  <si>
    <t>TA1</t>
  </si>
  <si>
    <t>TS TCTL</t>
  </si>
  <si>
    <t>TBCTL</t>
  </si>
  <si>
    <t>PLĐC</t>
  </si>
  <si>
    <t>STVB</t>
  </si>
  <si>
    <t>TRƯỜNG CAO ĐẲNG THỐNG KÊ</t>
  </si>
  <si>
    <t>Họ và tên</t>
  </si>
  <si>
    <t>TA2</t>
  </si>
  <si>
    <t>NLKT</t>
  </si>
  <si>
    <t>GDTC</t>
  </si>
  <si>
    <t>Kỳ 1</t>
  </si>
  <si>
    <t>Kỳ 2</t>
  </si>
  <si>
    <t>Kỳ 4</t>
  </si>
  <si>
    <t>Toán</t>
  </si>
  <si>
    <t>Kỳ 5</t>
  </si>
  <si>
    <t>Kỳ 6</t>
  </si>
  <si>
    <t>CT</t>
  </si>
  <si>
    <t>PLKT</t>
  </si>
  <si>
    <t xml:space="preserve">Nguyễn Thị Kim </t>
  </si>
  <si>
    <t>Anh</t>
  </si>
  <si>
    <t xml:space="preserve">Nguyễn Thị Phương </t>
  </si>
  <si>
    <t>Nguyễn Thị Nguyệt</t>
  </si>
  <si>
    <t>Ánh</t>
  </si>
  <si>
    <t xml:space="preserve">Nguyễn Văn </t>
  </si>
  <si>
    <t>Chiến</t>
  </si>
  <si>
    <t xml:space="preserve">Trần Thị </t>
  </si>
  <si>
    <t>Chung</t>
  </si>
  <si>
    <t>Nguyễn Thị Thanh</t>
  </si>
  <si>
    <t>Dung</t>
  </si>
  <si>
    <t xml:space="preserve">Nguyễn Hương </t>
  </si>
  <si>
    <t>Giang</t>
  </si>
  <si>
    <t>Đặng Thị Thu</t>
  </si>
  <si>
    <t>Hà</t>
  </si>
  <si>
    <t>Hoàng Thị</t>
  </si>
  <si>
    <t>Hằng</t>
  </si>
  <si>
    <t>Dương Thị Ngọc</t>
  </si>
  <si>
    <t>Hân</t>
  </si>
  <si>
    <t>Nguyễn Thúy</t>
  </si>
  <si>
    <t>Hiền</t>
  </si>
  <si>
    <t>Nguyễn Thị</t>
  </si>
  <si>
    <t>Hoài</t>
  </si>
  <si>
    <t>Nguyễn Thị Thu</t>
  </si>
  <si>
    <t>Huệ</t>
  </si>
  <si>
    <t>Nguyễn Thị Ngọc</t>
  </si>
  <si>
    <t>Huyền</t>
  </si>
  <si>
    <t>Bùi Thị</t>
  </si>
  <si>
    <t>Hương</t>
  </si>
  <si>
    <t>Hoàng Thị Thúy</t>
  </si>
  <si>
    <t>Hường</t>
  </si>
  <si>
    <t xml:space="preserve">Dương Thị  </t>
  </si>
  <si>
    <t>Lan</t>
  </si>
  <si>
    <t xml:space="preserve">Nguyễn Thị Bích </t>
  </si>
  <si>
    <t>Liên</t>
  </si>
  <si>
    <t>Lê Thị</t>
  </si>
  <si>
    <t>Linh</t>
  </si>
  <si>
    <t>Nguyễn Ngọc</t>
  </si>
  <si>
    <t>Nguyễn Thùy</t>
  </si>
  <si>
    <t>Nguyễn Thị Thùy</t>
  </si>
  <si>
    <t>Đỗ Thị</t>
  </si>
  <si>
    <t>Lệ</t>
  </si>
  <si>
    <t>Vũ Thị Hiền</t>
  </si>
  <si>
    <t>Lương</t>
  </si>
  <si>
    <t>Luyến</t>
  </si>
  <si>
    <t>Đinh Thị Phương</t>
  </si>
  <si>
    <t>Mai</t>
  </si>
  <si>
    <t>Trịnh Thị</t>
  </si>
  <si>
    <t>My</t>
  </si>
  <si>
    <t xml:space="preserve">Đinh Thị </t>
  </si>
  <si>
    <t>Ngọc</t>
  </si>
  <si>
    <t>Nhung</t>
  </si>
  <si>
    <t>Oanh</t>
  </si>
  <si>
    <t>Tính</t>
  </si>
  <si>
    <t>Trần Thị Hồng</t>
  </si>
  <si>
    <t>Thu</t>
  </si>
  <si>
    <t>Lâm Thị</t>
  </si>
  <si>
    <t>Thủy</t>
  </si>
  <si>
    <t>Nguyễn Thu</t>
  </si>
  <si>
    <t>Thư</t>
  </si>
  <si>
    <t xml:space="preserve">Nguyễn Thị </t>
  </si>
  <si>
    <t>Tươi</t>
  </si>
  <si>
    <t>Trà</t>
  </si>
  <si>
    <t>Trang</t>
  </si>
  <si>
    <t xml:space="preserve">Lục Quang </t>
  </si>
  <si>
    <t>Vinh</t>
  </si>
  <si>
    <t xml:space="preserve">Đào Hạnh </t>
  </si>
  <si>
    <t>Vân</t>
  </si>
  <si>
    <t>Nguyễn Thị Hồng</t>
  </si>
  <si>
    <t>Nguyễn Thị Thảo</t>
  </si>
  <si>
    <t>Uyên</t>
  </si>
  <si>
    <t>Ngô Hoàng Tú</t>
  </si>
  <si>
    <t>Yến</t>
  </si>
  <si>
    <t xml:space="preserve">Lê Thị Phương </t>
  </si>
  <si>
    <t xml:space="preserve">Chi </t>
  </si>
  <si>
    <t>Dương Thị</t>
  </si>
  <si>
    <t>Chinh</t>
  </si>
  <si>
    <t>Ngô Thị</t>
  </si>
  <si>
    <t>Nguyễn Thị Thuỳ</t>
  </si>
  <si>
    <t>Đan</t>
  </si>
  <si>
    <t>Hảo</t>
  </si>
  <si>
    <t>Vũ Thị Hồng</t>
  </si>
  <si>
    <t>Hạnh</t>
  </si>
  <si>
    <t>Hòa</t>
  </si>
  <si>
    <t>Nguyễn Hồng</t>
  </si>
  <si>
    <t>Loan</t>
  </si>
  <si>
    <t xml:space="preserve">Ưng Thị </t>
  </si>
  <si>
    <t>Na</t>
  </si>
  <si>
    <t>Nga</t>
  </si>
  <si>
    <t>Ngân</t>
  </si>
  <si>
    <t>Ngô Thị Minh</t>
  </si>
  <si>
    <t>Nguyệt</t>
  </si>
  <si>
    <t xml:space="preserve">Bàn Thị </t>
  </si>
  <si>
    <t>Ngô Thị Diệu</t>
  </si>
  <si>
    <t>Ninh</t>
  </si>
  <si>
    <t>Phương</t>
  </si>
  <si>
    <t>Nguyễn Thị Minh</t>
  </si>
  <si>
    <t>Quỳnh</t>
  </si>
  <si>
    <t>Sáng</t>
  </si>
  <si>
    <t>Đặng Thị</t>
  </si>
  <si>
    <t>Tâm</t>
  </si>
  <si>
    <t xml:space="preserve">Thân Đức </t>
  </si>
  <si>
    <t>Tây</t>
  </si>
  <si>
    <t>Hoàng Văn</t>
  </si>
  <si>
    <t xml:space="preserve">Thanh </t>
  </si>
  <si>
    <t>Hoàng Phương</t>
  </si>
  <si>
    <t>Thảo</t>
  </si>
  <si>
    <t>Ngô Thị Huyền</t>
  </si>
  <si>
    <t>Tuyết</t>
  </si>
  <si>
    <t>Trần Thị Ánh</t>
  </si>
  <si>
    <t>Ngô Thị Lan</t>
  </si>
  <si>
    <t>Yên</t>
  </si>
  <si>
    <t>Nguyễn Thị Tú</t>
  </si>
  <si>
    <t>Đoàn Biên</t>
  </si>
  <si>
    <t>Cương</t>
  </si>
  <si>
    <t>Lê Công</t>
  </si>
  <si>
    <t>Minh</t>
  </si>
  <si>
    <t xml:space="preserve">Đỗ Thành </t>
  </si>
  <si>
    <t>Phúc</t>
  </si>
  <si>
    <t xml:space="preserve">Ngô Tiến </t>
  </si>
  <si>
    <t>Quyết</t>
  </si>
  <si>
    <t xml:space="preserve">Đỗ Văn </t>
  </si>
  <si>
    <t>Bình</t>
  </si>
  <si>
    <t>Nguyễn Quang</t>
  </si>
  <si>
    <t>Huy</t>
  </si>
  <si>
    <t>Nguyễn Trung</t>
  </si>
  <si>
    <t>Kiên</t>
  </si>
  <si>
    <t>Nguyễn Xuân</t>
  </si>
  <si>
    <t>Nhật</t>
  </si>
  <si>
    <t>Thương</t>
  </si>
  <si>
    <t>Nguyễn Đức</t>
  </si>
  <si>
    <t>Đỗ Khắc</t>
  </si>
  <si>
    <t>Bin</t>
  </si>
  <si>
    <t xml:space="preserve">Phan Thị </t>
  </si>
  <si>
    <t>Châm</t>
  </si>
  <si>
    <t>Nguyễn Khắc</t>
  </si>
  <si>
    <t xml:space="preserve">Chu Thị Minh </t>
  </si>
  <si>
    <t xml:space="preserve">Nguyễn Đức </t>
  </si>
  <si>
    <t>Hùng</t>
  </si>
  <si>
    <t>Tống Thị Ninh</t>
  </si>
  <si>
    <t>Nguyễn Văn</t>
  </si>
  <si>
    <t>Luân</t>
  </si>
  <si>
    <t>Mạnh</t>
  </si>
  <si>
    <t>Nguyễn Thị Quỳnh</t>
  </si>
  <si>
    <t xml:space="preserve">Trần Thị Kiều </t>
  </si>
  <si>
    <t>Đoỗ Thị</t>
  </si>
  <si>
    <t>Nhài</t>
  </si>
  <si>
    <t xml:space="preserve"> Phúc</t>
  </si>
  <si>
    <t>Bùi Thị Ánh</t>
  </si>
  <si>
    <t>Quyên</t>
  </si>
  <si>
    <t>Trần Lệ</t>
  </si>
  <si>
    <t>Phong Thị Ngọc</t>
  </si>
  <si>
    <t xml:space="preserve">Nguyễn Văn   </t>
  </si>
  <si>
    <t>Sang</t>
  </si>
  <si>
    <t>Đào Văn</t>
  </si>
  <si>
    <t>Tân</t>
  </si>
  <si>
    <t>Thời</t>
  </si>
  <si>
    <t>Nguyễn Hà</t>
  </si>
  <si>
    <t>Đỗ Quỳnh</t>
  </si>
  <si>
    <t>Đồng Thị</t>
  </si>
  <si>
    <t>Phạm Thị Huyền</t>
  </si>
  <si>
    <t>Nguyễn Đỗ</t>
  </si>
  <si>
    <t>Trung</t>
  </si>
  <si>
    <t>Nguyễn Thị Xuân</t>
  </si>
  <si>
    <t>Nguyễn Thanh</t>
  </si>
  <si>
    <t>KNM</t>
  </si>
  <si>
    <t>Trần Thị Thảo</t>
  </si>
  <si>
    <t>Miễn</t>
  </si>
  <si>
    <t>Tuyền</t>
  </si>
  <si>
    <t>Nguyễn Thị Huyền</t>
  </si>
  <si>
    <t>Vi Thị</t>
  </si>
  <si>
    <t>Vũ Tiến</t>
  </si>
  <si>
    <t>Nguyễn Thị Phương</t>
  </si>
  <si>
    <t>Nguyễn Đức Quang</t>
  </si>
  <si>
    <t>TH</t>
  </si>
  <si>
    <t>KTVM</t>
  </si>
  <si>
    <t>KT Vĩ mô</t>
  </si>
  <si>
    <t>TRR</t>
  </si>
  <si>
    <t>THVP</t>
  </si>
  <si>
    <t>CSDL</t>
  </si>
  <si>
    <t>CTDL&amp;GT</t>
  </si>
  <si>
    <t>KTMT&amp;HĐH</t>
  </si>
  <si>
    <t>QTH</t>
  </si>
  <si>
    <t>KNM2</t>
  </si>
  <si>
    <t>C</t>
  </si>
  <si>
    <t>X</t>
  </si>
  <si>
    <t>A</t>
  </si>
  <si>
    <t>D</t>
  </si>
  <si>
    <t>B</t>
  </si>
  <si>
    <t>D+</t>
  </si>
  <si>
    <t>C+</t>
  </si>
  <si>
    <t>B+</t>
  </si>
  <si>
    <t>F</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</si>
</sst>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dd\-mm\-yyyy"/>
    <numFmt numFmtId="174" formatCode="0.000"/>
    <numFmt numFmtId="175" formatCode="mmm/yyyy"/>
  </numFmts>
  <fonts count="44">
    <font>
      <sz val="10"/>
      <name val="Arial"/>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2"/>
      <name val=".Vn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name val="Arial"/>
      <family val="2"/>
    </font>
    <font>
      <sz val="11"/>
      <name val=".VnArial Narrow"/>
      <family val="2"/>
    </font>
    <font>
      <sz val="10"/>
      <name val=".VnArial"/>
      <family val="2"/>
    </font>
    <font>
      <sz val="11"/>
      <color indexed="12"/>
      <name val=".VnArial Narrow"/>
      <family val="2"/>
    </font>
    <font>
      <sz val="12"/>
      <name val="Times New Roman"/>
      <family val="1"/>
    </font>
    <font>
      <b/>
      <sz val="10"/>
      <name val="Times New Roman"/>
      <family val="1"/>
    </font>
    <font>
      <b/>
      <sz val="12"/>
      <name val="Times New Roman"/>
      <family val="1"/>
    </font>
    <font>
      <sz val="11"/>
      <name val="Times New Roman"/>
      <family val="1"/>
    </font>
    <font>
      <b/>
      <sz val="11"/>
      <name val="Times New Roman"/>
      <family val="1"/>
    </font>
    <font>
      <sz val="12"/>
      <name val=".VnTime"/>
      <family val="2"/>
    </font>
    <font>
      <sz val="8"/>
      <name val="Times New Roman"/>
      <family val="1"/>
    </font>
    <font>
      <sz val="9"/>
      <name val="Times New Roman"/>
      <family val="1"/>
    </font>
    <font>
      <sz val="8"/>
      <color indexed="12"/>
      <name val="Times New Roman"/>
      <family val="1"/>
    </font>
    <font>
      <sz val="10"/>
      <name val="Times New Roman"/>
      <family val="1"/>
    </font>
    <font>
      <sz val="9"/>
      <name val="Tahoma"/>
      <family val="2"/>
    </font>
    <font>
      <b/>
      <sz val="9"/>
      <name val="Tahoma"/>
      <family val="2"/>
    </font>
    <font>
      <sz val="12"/>
      <color indexed="10"/>
      <name val="Times New Roman"/>
      <family val="1"/>
    </font>
    <font>
      <b/>
      <sz val="12"/>
      <color indexed="10"/>
      <name val="Times New Roman"/>
      <family val="1"/>
    </font>
    <font>
      <sz val="10"/>
      <color indexed="10"/>
      <name val="Times New Roman"/>
      <family val="1"/>
    </font>
    <font>
      <sz val="12"/>
      <color rgb="FFFF0000"/>
      <name val="Times New Roman"/>
      <family val="1"/>
    </font>
    <font>
      <b/>
      <sz val="12"/>
      <color rgb="FFFF0000"/>
      <name val="Times New Roman"/>
      <family val="1"/>
    </font>
    <font>
      <sz val="10"/>
      <color rgb="FFFF0000"/>
      <name val="Times New Roman"/>
      <family val="1"/>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5" tint="0.7999799847602844"/>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hair"/>
      <right style="thin"/>
      <top style="hair"/>
      <bottom style="hair"/>
    </border>
    <border>
      <left style="thin"/>
      <right style="hair"/>
      <top style="thin"/>
      <bottom style="thin"/>
    </border>
    <border>
      <left style="hair"/>
      <right style="thin"/>
      <top style="thin"/>
      <bottom style="thin"/>
    </border>
    <border>
      <left style="thin"/>
      <right style="hair"/>
      <top>
        <color indexed="63"/>
      </top>
      <bottom style="thin"/>
    </border>
    <border>
      <left style="hair"/>
      <right style="thin"/>
      <top>
        <color indexed="63"/>
      </top>
      <bottom style="thin"/>
    </border>
    <border>
      <left style="thin"/>
      <right style="hair"/>
      <top style="hair"/>
      <bottom style="hair"/>
    </border>
    <border>
      <left style="thin"/>
      <right style="thin"/>
      <top style="thin"/>
      <bottom style="thin"/>
    </border>
    <border>
      <left style="thin"/>
      <right/>
      <top style="dotted"/>
      <bottom style="dotted"/>
    </border>
    <border>
      <left/>
      <right style="thin"/>
      <top style="dotted"/>
      <bottom style="dotted"/>
    </border>
    <border>
      <left style="thin"/>
      <right style="thin"/>
      <top style="dotted"/>
      <bottom style="dotted"/>
    </border>
    <border>
      <left style="thin"/>
      <right style="thin"/>
      <top style="hair"/>
      <bottom style="dotted"/>
    </border>
    <border>
      <left style="thin"/>
      <right>
        <color indexed="63"/>
      </right>
      <top style="thin"/>
      <bottom style="dotted"/>
    </border>
    <border>
      <left>
        <color indexed="63"/>
      </left>
      <right style="thin"/>
      <top style="thin"/>
      <bottom style="dotted"/>
    </border>
    <border>
      <left style="thin"/>
      <right style="thin"/>
      <top style="thin"/>
      <bottom style="dotted"/>
    </border>
    <border>
      <left style="thin"/>
      <right/>
      <top/>
      <bottom style="hair"/>
    </border>
    <border>
      <left/>
      <right style="thin"/>
      <top/>
      <bottom style="hair"/>
    </border>
    <border>
      <left style="thin"/>
      <right style="thin"/>
      <top/>
      <bottom style="hair"/>
    </border>
    <border>
      <left style="thin"/>
      <right>
        <color indexed="63"/>
      </right>
      <top style="hair"/>
      <bottom style="hair"/>
    </border>
    <border>
      <left>
        <color indexed="63"/>
      </left>
      <right style="thin"/>
      <top style="hair"/>
      <bottom style="hair"/>
    </border>
    <border>
      <left/>
      <right/>
      <top style="dotted"/>
      <bottom style="dotted"/>
    </border>
    <border>
      <left style="thin"/>
      <right/>
      <top/>
      <bottom/>
    </border>
    <border>
      <left/>
      <right style="thin"/>
      <top/>
      <bottom/>
    </border>
    <border>
      <left style="hair"/>
      <right style="thin"/>
      <top>
        <color indexed="63"/>
      </top>
      <bottom style="hair"/>
    </border>
    <border>
      <left style="thin"/>
      <right>
        <color indexed="63"/>
      </right>
      <top style="thin"/>
      <bottom style="thin"/>
    </border>
    <border>
      <left style="thin"/>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s>
  <cellStyleXfs count="67">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43" fontId="6"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0" fillId="0" borderId="0">
      <alignment/>
      <protection/>
    </xf>
    <xf numFmtId="0" fontId="6" fillId="0" borderId="0">
      <alignment/>
      <protection/>
    </xf>
    <xf numFmtId="0" fontId="6" fillId="0" borderId="0">
      <alignment/>
      <protection/>
    </xf>
    <xf numFmtId="0" fontId="1" fillId="23" borderId="7" applyNumberFormat="0" applyFont="0" applyAlignment="0" applyProtection="0"/>
    <xf numFmtId="0" fontId="17" fillId="20" borderId="8" applyNumberFormat="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14">
    <xf numFmtId="0" fontId="0" fillId="0" borderId="0" xfId="0" applyAlignment="1">
      <alignment/>
    </xf>
    <xf numFmtId="0" fontId="22" fillId="0" borderId="0" xfId="59" applyFont="1" applyAlignment="1">
      <alignment horizontal="center"/>
      <protection/>
    </xf>
    <xf numFmtId="0" fontId="6" fillId="0" borderId="0" xfId="59">
      <alignment/>
      <protection/>
    </xf>
    <xf numFmtId="0" fontId="22" fillId="0" borderId="10" xfId="59" applyFont="1" applyBorder="1" applyAlignment="1">
      <alignment horizontal="center"/>
      <protection/>
    </xf>
    <xf numFmtId="0" fontId="25" fillId="0" borderId="0" xfId="59" applyFont="1">
      <alignment/>
      <protection/>
    </xf>
    <xf numFmtId="0" fontId="27" fillId="0" borderId="0" xfId="59" applyFont="1">
      <alignment/>
      <protection/>
    </xf>
    <xf numFmtId="0" fontId="27" fillId="0" borderId="11" xfId="59" applyFont="1" applyBorder="1" applyAlignment="1">
      <alignment/>
      <protection/>
    </xf>
    <xf numFmtId="0" fontId="27" fillId="0" borderId="12" xfId="59" applyFont="1" applyBorder="1" applyAlignment="1">
      <alignment/>
      <protection/>
    </xf>
    <xf numFmtId="0" fontId="27" fillId="0" borderId="0" xfId="59" applyFont="1" applyAlignment="1">
      <alignment/>
      <protection/>
    </xf>
    <xf numFmtId="0" fontId="27" fillId="0" borderId="13" xfId="59" applyFont="1" applyBorder="1" applyAlignment="1">
      <alignment/>
      <protection/>
    </xf>
    <xf numFmtId="0" fontId="24" fillId="0" borderId="0" xfId="59" applyFont="1">
      <alignment/>
      <protection/>
    </xf>
    <xf numFmtId="0" fontId="22" fillId="0" borderId="0" xfId="59" applyFont="1" applyFill="1" applyAlignment="1">
      <alignment horizontal="center"/>
      <protection/>
    </xf>
    <xf numFmtId="0" fontId="22" fillId="24" borderId="0" xfId="59" applyFont="1" applyFill="1" applyAlignment="1">
      <alignment horizontal="center"/>
      <protection/>
    </xf>
    <xf numFmtId="0" fontId="24" fillId="0" borderId="14" xfId="59" applyFont="1" applyBorder="1" applyAlignment="1">
      <alignment horizontal="center"/>
      <protection/>
    </xf>
    <xf numFmtId="0" fontId="22" fillId="0" borderId="14" xfId="59" applyFont="1" applyBorder="1" applyAlignment="1">
      <alignment horizontal="center"/>
      <protection/>
    </xf>
    <xf numFmtId="0" fontId="24" fillId="0" borderId="14" xfId="59" applyFont="1" applyFill="1" applyBorder="1" applyAlignment="1">
      <alignment horizontal="center"/>
      <protection/>
    </xf>
    <xf numFmtId="0" fontId="22" fillId="0" borderId="14" xfId="59" applyFont="1" applyFill="1" applyBorder="1" applyAlignment="1">
      <alignment horizontal="center"/>
      <protection/>
    </xf>
    <xf numFmtId="2" fontId="22" fillId="0" borderId="10" xfId="59" applyNumberFormat="1" applyFont="1" applyBorder="1" applyAlignment="1">
      <alignment horizontal="center"/>
      <protection/>
    </xf>
    <xf numFmtId="0" fontId="31" fillId="24" borderId="15" xfId="59" applyFont="1" applyFill="1" applyBorder="1" applyAlignment="1">
      <alignment horizontal="center"/>
      <protection/>
    </xf>
    <xf numFmtId="0" fontId="31" fillId="24" borderId="16" xfId="59" applyFont="1" applyFill="1" applyBorder="1" applyAlignment="1">
      <alignment horizontal="center"/>
      <protection/>
    </xf>
    <xf numFmtId="0" fontId="31" fillId="24" borderId="17" xfId="59" applyFont="1" applyFill="1" applyBorder="1" applyAlignment="1">
      <alignment horizontal="center"/>
      <protection/>
    </xf>
    <xf numFmtId="0" fontId="31" fillId="24" borderId="18" xfId="59" applyFont="1" applyFill="1" applyBorder="1" applyAlignment="1">
      <alignment horizontal="center"/>
      <protection/>
    </xf>
    <xf numFmtId="0" fontId="31" fillId="24" borderId="11" xfId="59" applyFont="1" applyFill="1" applyBorder="1" applyAlignment="1">
      <alignment horizontal="center"/>
      <protection/>
    </xf>
    <xf numFmtId="0" fontId="24" fillId="24" borderId="14" xfId="59" applyFont="1" applyFill="1" applyBorder="1" applyAlignment="1">
      <alignment horizontal="center"/>
      <protection/>
    </xf>
    <xf numFmtId="0" fontId="22" fillId="24" borderId="14" xfId="59" applyFont="1" applyFill="1" applyBorder="1" applyAlignment="1">
      <alignment horizontal="center"/>
      <protection/>
    </xf>
    <xf numFmtId="0" fontId="33" fillId="24" borderId="15" xfId="59" applyFont="1" applyFill="1" applyBorder="1" applyAlignment="1" quotePrefix="1">
      <alignment horizontal="center" vertical="center" wrapText="1" shrinkToFit="1"/>
      <protection/>
    </xf>
    <xf numFmtId="0" fontId="33" fillId="24" borderId="19" xfId="59" applyFont="1" applyFill="1" applyBorder="1" applyAlignment="1" quotePrefix="1">
      <alignment horizontal="center" vertical="center" wrapText="1" shrinkToFit="1"/>
      <protection/>
    </xf>
    <xf numFmtId="0" fontId="31" fillId="24" borderId="14" xfId="59" applyFont="1" applyFill="1" applyBorder="1" applyAlignment="1">
      <alignment horizontal="center"/>
      <protection/>
    </xf>
    <xf numFmtId="0" fontId="33" fillId="24" borderId="19" xfId="59" applyFont="1" applyFill="1" applyBorder="1" applyAlignment="1">
      <alignment horizontal="center"/>
      <protection/>
    </xf>
    <xf numFmtId="0" fontId="31" fillId="24" borderId="12" xfId="59" applyFont="1" applyFill="1" applyBorder="1" applyAlignment="1">
      <alignment horizontal="center"/>
      <protection/>
    </xf>
    <xf numFmtId="0" fontId="31" fillId="24" borderId="20" xfId="59" applyFont="1" applyFill="1" applyBorder="1" applyAlignment="1">
      <alignment horizontal="center" vertical="center" wrapText="1"/>
      <protection/>
    </xf>
    <xf numFmtId="0" fontId="31" fillId="24" borderId="0" xfId="59" applyFont="1" applyFill="1">
      <alignment/>
      <protection/>
    </xf>
    <xf numFmtId="0" fontId="25" fillId="24" borderId="21" xfId="0" applyFont="1" applyFill="1" applyBorder="1" applyAlignment="1">
      <alignment/>
    </xf>
    <xf numFmtId="0" fontId="27" fillId="24" borderId="22" xfId="0" applyFont="1" applyFill="1" applyBorder="1" applyAlignment="1">
      <alignment/>
    </xf>
    <xf numFmtId="14" fontId="34" fillId="24" borderId="23" xfId="0" applyNumberFormat="1" applyFont="1" applyFill="1" applyBorder="1" applyAlignment="1">
      <alignment horizontal="center"/>
    </xf>
    <xf numFmtId="0" fontId="23" fillId="0" borderId="24" xfId="60" applyFont="1" applyBorder="1" applyAlignment="1">
      <alignment horizontal="center"/>
      <protection/>
    </xf>
    <xf numFmtId="0" fontId="32" fillId="0" borderId="11" xfId="59" applyFont="1" applyFill="1" applyBorder="1" applyAlignment="1">
      <alignment vertical="center" wrapText="1"/>
      <protection/>
    </xf>
    <xf numFmtId="0" fontId="32" fillId="0" borderId="12" xfId="59" applyFont="1" applyFill="1" applyBorder="1" applyAlignment="1">
      <alignment vertical="center" wrapText="1"/>
      <protection/>
    </xf>
    <xf numFmtId="0" fontId="25" fillId="0" borderId="25" xfId="0" applyFont="1" applyBorder="1" applyAlignment="1">
      <alignment/>
    </xf>
    <xf numFmtId="0" fontId="27" fillId="0" borderId="26" xfId="0" applyFont="1" applyBorder="1" applyAlignment="1">
      <alignment/>
    </xf>
    <xf numFmtId="14" fontId="34" fillId="0" borderId="27" xfId="0" applyNumberFormat="1" applyFont="1" applyBorder="1" applyAlignment="1">
      <alignment horizontal="center"/>
    </xf>
    <xf numFmtId="0" fontId="25" fillId="0" borderId="21" xfId="0" applyFont="1" applyBorder="1" applyAlignment="1">
      <alignment/>
    </xf>
    <xf numFmtId="0" fontId="27" fillId="0" borderId="22" xfId="0" applyFont="1" applyBorder="1" applyAlignment="1">
      <alignment/>
    </xf>
    <xf numFmtId="14" fontId="34" fillId="0" borderId="23" xfId="0" applyNumberFormat="1" applyFont="1" applyBorder="1" applyAlignment="1">
      <alignment horizontal="center"/>
    </xf>
    <xf numFmtId="0" fontId="40" fillId="0" borderId="21" xfId="0" applyFont="1" applyBorder="1" applyAlignment="1">
      <alignment/>
    </xf>
    <xf numFmtId="0" fontId="41" fillId="0" borderId="22" xfId="0" applyFont="1" applyBorder="1" applyAlignment="1">
      <alignment/>
    </xf>
    <xf numFmtId="14" fontId="42" fillId="0" borderId="23" xfId="0" applyNumberFormat="1" applyFont="1" applyBorder="1" applyAlignment="1">
      <alignment horizontal="center"/>
    </xf>
    <xf numFmtId="0" fontId="25" fillId="0" borderId="21" xfId="0" applyFont="1" applyBorder="1" applyAlignment="1">
      <alignment horizontal="left"/>
    </xf>
    <xf numFmtId="0" fontId="25" fillId="0" borderId="28" xfId="0" applyFont="1" applyBorder="1" applyAlignment="1">
      <alignment/>
    </xf>
    <xf numFmtId="0" fontId="25" fillId="0" borderId="29" xfId="0" applyFont="1" applyBorder="1" applyAlignment="1">
      <alignment/>
    </xf>
    <xf numFmtId="14" fontId="34" fillId="0" borderId="30" xfId="0" applyNumberFormat="1" applyFont="1" applyBorder="1" applyAlignment="1">
      <alignment horizontal="center"/>
    </xf>
    <xf numFmtId="0" fontId="25" fillId="0" borderId="31" xfId="0" applyFont="1" applyBorder="1" applyAlignment="1">
      <alignment horizontal="left"/>
    </xf>
    <xf numFmtId="0" fontId="25" fillId="0" borderId="29" xfId="0" applyFont="1" applyBorder="1" applyAlignment="1">
      <alignment horizontal="left"/>
    </xf>
    <xf numFmtId="0" fontId="25" fillId="0" borderId="31" xfId="0" applyFont="1" applyBorder="1" applyAlignment="1">
      <alignment/>
    </xf>
    <xf numFmtId="0" fontId="40" fillId="0" borderId="28" xfId="0" applyFont="1" applyBorder="1" applyAlignment="1">
      <alignment/>
    </xf>
    <xf numFmtId="0" fontId="40" fillId="0" borderId="29" xfId="0" applyFont="1" applyBorder="1" applyAlignment="1">
      <alignment/>
    </xf>
    <xf numFmtId="14" fontId="42" fillId="0" borderId="30" xfId="0" applyNumberFormat="1" applyFont="1" applyBorder="1" applyAlignment="1">
      <alignment horizontal="center"/>
    </xf>
    <xf numFmtId="0" fontId="25" fillId="0" borderId="32" xfId="0" applyFont="1" applyBorder="1" applyAlignment="1">
      <alignment/>
    </xf>
    <xf numFmtId="14" fontId="34" fillId="0" borderId="10" xfId="0" applyNumberFormat="1" applyFont="1" applyBorder="1" applyAlignment="1">
      <alignment horizontal="center"/>
    </xf>
    <xf numFmtId="0" fontId="40" fillId="0" borderId="32" xfId="0" applyFont="1" applyBorder="1" applyAlignment="1">
      <alignment/>
    </xf>
    <xf numFmtId="0" fontId="40" fillId="0" borderId="31" xfId="0" applyFont="1" applyBorder="1" applyAlignment="1">
      <alignment/>
    </xf>
    <xf numFmtId="14" fontId="42" fillId="0" borderId="10" xfId="0" applyNumberFormat="1" applyFont="1" applyBorder="1" applyAlignment="1">
      <alignment horizontal="center"/>
    </xf>
    <xf numFmtId="14" fontId="34" fillId="0" borderId="32" xfId="0" applyNumberFormat="1" applyFont="1" applyBorder="1" applyAlignment="1">
      <alignment horizontal="center"/>
    </xf>
    <xf numFmtId="0" fontId="25" fillId="24" borderId="31" xfId="0" applyFont="1" applyFill="1" applyBorder="1" applyAlignment="1">
      <alignment/>
    </xf>
    <xf numFmtId="0" fontId="25" fillId="24" borderId="32" xfId="0" applyFont="1" applyFill="1" applyBorder="1" applyAlignment="1">
      <alignment horizontal="left"/>
    </xf>
    <xf numFmtId="14" fontId="34" fillId="24" borderId="32" xfId="0" applyNumberFormat="1" applyFont="1" applyFill="1" applyBorder="1" applyAlignment="1">
      <alignment horizontal="center"/>
    </xf>
    <xf numFmtId="0" fontId="25" fillId="0" borderId="28" xfId="0" applyFont="1" applyBorder="1" applyAlignment="1">
      <alignment horizontal="left"/>
    </xf>
    <xf numFmtId="0" fontId="25" fillId="0" borderId="29" xfId="0" applyFont="1" applyBorder="1" applyAlignment="1">
      <alignment horizontal="center"/>
    </xf>
    <xf numFmtId="0" fontId="25" fillId="0" borderId="26" xfId="0" applyFont="1" applyBorder="1" applyAlignment="1">
      <alignment/>
    </xf>
    <xf numFmtId="0" fontId="25" fillId="0" borderId="22" xfId="0" applyFont="1" applyBorder="1" applyAlignment="1">
      <alignment/>
    </xf>
    <xf numFmtId="14" fontId="34" fillId="0" borderId="33" xfId="0" applyNumberFormat="1" applyFont="1" applyBorder="1" applyAlignment="1">
      <alignment horizontal="center"/>
    </xf>
    <xf numFmtId="0" fontId="25" fillId="0" borderId="32" xfId="0" applyFont="1" applyBorder="1" applyAlignment="1">
      <alignment horizontal="left"/>
    </xf>
    <xf numFmtId="0" fontId="25" fillId="0" borderId="34" xfId="0" applyFont="1" applyFill="1" applyBorder="1" applyAlignment="1">
      <alignment horizontal="left"/>
    </xf>
    <xf numFmtId="0" fontId="25" fillId="0" borderId="35" xfId="0" applyFont="1" applyFill="1" applyBorder="1" applyAlignment="1">
      <alignment/>
    </xf>
    <xf numFmtId="14" fontId="34" fillId="0" borderId="0" xfId="0" applyNumberFormat="1" applyFont="1" applyAlignment="1">
      <alignment horizontal="center"/>
    </xf>
    <xf numFmtId="0" fontId="6" fillId="24" borderId="0" xfId="59" applyFill="1">
      <alignment/>
      <protection/>
    </xf>
    <xf numFmtId="0" fontId="24" fillId="0" borderId="36" xfId="59" applyFont="1" applyBorder="1" applyAlignment="1">
      <alignment horizontal="center"/>
      <protection/>
    </xf>
    <xf numFmtId="0" fontId="23" fillId="24" borderId="24" xfId="60" applyFont="1" applyFill="1" applyBorder="1" applyAlignment="1">
      <alignment horizontal="center"/>
      <protection/>
    </xf>
    <xf numFmtId="0" fontId="25" fillId="24" borderId="28" xfId="0" applyFont="1" applyFill="1" applyBorder="1" applyAlignment="1">
      <alignment/>
    </xf>
    <xf numFmtId="0" fontId="25" fillId="24" borderId="29" xfId="0" applyFont="1" applyFill="1" applyBorder="1" applyAlignment="1">
      <alignment/>
    </xf>
    <xf numFmtId="14" fontId="34" fillId="24" borderId="30" xfId="0" applyNumberFormat="1" applyFont="1" applyFill="1" applyBorder="1" applyAlignment="1">
      <alignment horizontal="center"/>
    </xf>
    <xf numFmtId="0" fontId="24" fillId="24" borderId="36" xfId="59" applyFont="1" applyFill="1" applyBorder="1" applyAlignment="1">
      <alignment horizontal="center"/>
      <protection/>
    </xf>
    <xf numFmtId="2" fontId="22" fillId="24" borderId="10" xfId="59" applyNumberFormat="1" applyFont="1" applyFill="1" applyBorder="1" applyAlignment="1">
      <alignment horizontal="center"/>
      <protection/>
    </xf>
    <xf numFmtId="0" fontId="22" fillId="24" borderId="10" xfId="59" applyFont="1" applyFill="1" applyBorder="1" applyAlignment="1">
      <alignment horizontal="center"/>
      <protection/>
    </xf>
    <xf numFmtId="0" fontId="27" fillId="0" borderId="37" xfId="59" applyFont="1" applyBorder="1" applyAlignment="1">
      <alignment horizontal="center"/>
      <protection/>
    </xf>
    <xf numFmtId="0" fontId="27" fillId="0" borderId="11" xfId="59" applyFont="1" applyBorder="1" applyAlignment="1">
      <alignment horizontal="center"/>
      <protection/>
    </xf>
    <xf numFmtId="0" fontId="27" fillId="0" borderId="12" xfId="59" applyFont="1" applyBorder="1" applyAlignment="1">
      <alignment horizontal="center"/>
      <protection/>
    </xf>
    <xf numFmtId="0" fontId="32" fillId="0" borderId="20" xfId="59" applyFont="1" applyFill="1" applyBorder="1" applyAlignment="1">
      <alignment horizontal="center" vertical="center" wrapText="1"/>
      <protection/>
    </xf>
    <xf numFmtId="0" fontId="32" fillId="0" borderId="37" xfId="59" applyFont="1" applyBorder="1" applyAlignment="1">
      <alignment horizontal="center"/>
      <protection/>
    </xf>
    <xf numFmtId="0" fontId="32" fillId="0" borderId="12" xfId="59" applyFont="1" applyBorder="1" applyAlignment="1">
      <alignment horizontal="center"/>
      <protection/>
    </xf>
    <xf numFmtId="0" fontId="27" fillId="25" borderId="37" xfId="59" applyFont="1" applyFill="1" applyBorder="1" applyAlignment="1">
      <alignment horizontal="center"/>
      <protection/>
    </xf>
    <xf numFmtId="0" fontId="27" fillId="25" borderId="11" xfId="59" applyFont="1" applyFill="1" applyBorder="1" applyAlignment="1">
      <alignment horizontal="center"/>
      <protection/>
    </xf>
    <xf numFmtId="0" fontId="27" fillId="25" borderId="12" xfId="59" applyFont="1" applyFill="1" applyBorder="1" applyAlignment="1">
      <alignment horizontal="center"/>
      <protection/>
    </xf>
    <xf numFmtId="0" fontId="32" fillId="24" borderId="37" xfId="59" applyFont="1" applyFill="1" applyBorder="1" applyAlignment="1">
      <alignment horizontal="center"/>
      <protection/>
    </xf>
    <xf numFmtId="0" fontId="32" fillId="24" borderId="12" xfId="59" applyFont="1" applyFill="1" applyBorder="1" applyAlignment="1">
      <alignment horizontal="center"/>
      <protection/>
    </xf>
    <xf numFmtId="0" fontId="32" fillId="24" borderId="38" xfId="59" applyFont="1" applyFill="1" applyBorder="1" applyAlignment="1">
      <alignment horizontal="center"/>
      <protection/>
    </xf>
    <xf numFmtId="0" fontId="32" fillId="24" borderId="39" xfId="59" applyFont="1" applyFill="1" applyBorder="1" applyAlignment="1">
      <alignment horizontal="center"/>
      <protection/>
    </xf>
    <xf numFmtId="0" fontId="32" fillId="24" borderId="20" xfId="59" applyFont="1" applyFill="1" applyBorder="1" applyAlignment="1">
      <alignment horizontal="center"/>
      <protection/>
    </xf>
    <xf numFmtId="0" fontId="26" fillId="0" borderId="0" xfId="59" applyFont="1" applyAlignment="1">
      <alignment horizontal="center"/>
      <protection/>
    </xf>
    <xf numFmtId="0" fontId="27" fillId="0" borderId="40" xfId="59" applyFont="1" applyFill="1" applyBorder="1" applyAlignment="1">
      <alignment horizontal="center" vertical="center" wrapText="1" shrinkToFit="1"/>
      <protection/>
    </xf>
    <xf numFmtId="0" fontId="27" fillId="0" borderId="41" xfId="59" applyFont="1" applyFill="1" applyBorder="1" applyAlignment="1">
      <alignment horizontal="center" vertical="center" wrapText="1" shrinkToFit="1"/>
      <protection/>
    </xf>
    <xf numFmtId="0" fontId="27" fillId="0" borderId="0" xfId="59" applyFont="1" applyAlignment="1">
      <alignment horizontal="center"/>
      <protection/>
    </xf>
    <xf numFmtId="0" fontId="27" fillId="0" borderId="42" xfId="59" applyFont="1" applyFill="1" applyBorder="1" applyAlignment="1">
      <alignment horizontal="center" vertical="center" wrapText="1" shrinkToFit="1"/>
      <protection/>
    </xf>
    <xf numFmtId="0" fontId="27" fillId="0" borderId="43" xfId="59" applyFont="1" applyFill="1" applyBorder="1" applyAlignment="1">
      <alignment horizontal="center" vertical="center" wrapText="1" shrinkToFit="1"/>
      <protection/>
    </xf>
    <xf numFmtId="0" fontId="27" fillId="0" borderId="34" xfId="59" applyFont="1" applyFill="1" applyBorder="1" applyAlignment="1">
      <alignment horizontal="center" vertical="center" wrapText="1" shrinkToFit="1"/>
      <protection/>
    </xf>
    <xf numFmtId="0" fontId="27" fillId="0" borderId="35" xfId="59" applyFont="1" applyFill="1" applyBorder="1" applyAlignment="1">
      <alignment horizontal="center" vertical="center" wrapText="1" shrinkToFit="1"/>
      <protection/>
    </xf>
    <xf numFmtId="0" fontId="27" fillId="0" borderId="13" xfId="59" applyFont="1" applyBorder="1" applyAlignment="1">
      <alignment horizontal="center"/>
      <protection/>
    </xf>
    <xf numFmtId="0" fontId="32" fillId="0" borderId="40" xfId="59" applyFont="1" applyBorder="1" applyAlignment="1">
      <alignment horizontal="center" vertical="center" wrapText="1"/>
      <protection/>
    </xf>
    <xf numFmtId="0" fontId="32" fillId="0" borderId="44" xfId="59" applyFont="1" applyBorder="1" applyAlignment="1">
      <alignment horizontal="center" vertical="center" wrapText="1"/>
      <protection/>
    </xf>
    <xf numFmtId="0" fontId="29" fillId="0" borderId="20" xfId="59" applyFont="1" applyFill="1" applyBorder="1" applyAlignment="1">
      <alignment horizontal="center" vertical="center" wrapText="1"/>
      <protection/>
    </xf>
    <xf numFmtId="0" fontId="27" fillId="24" borderId="20" xfId="59" applyFont="1" applyFill="1" applyBorder="1" applyAlignment="1">
      <alignment horizontal="center"/>
      <protection/>
    </xf>
    <xf numFmtId="172" fontId="28" fillId="24" borderId="31" xfId="44" applyNumberFormat="1" applyFont="1" applyFill="1" applyBorder="1" applyAlignment="1">
      <alignment horizontal="center"/>
    </xf>
    <xf numFmtId="172" fontId="28" fillId="24" borderId="32" xfId="44" applyNumberFormat="1" applyFont="1" applyFill="1" applyBorder="1" applyAlignment="1">
      <alignment horizontal="center"/>
    </xf>
    <xf numFmtId="0" fontId="27" fillId="0" borderId="20" xfId="59" applyFont="1" applyFill="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diem HP ky 1 nam 1(07-08) lan1 tk a"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diem HP ky 1 nam 1(07-08) lan1 tk a" xfId="59"/>
    <cellStyle name="Normal_Diem HPKI nam1(07-08) lan1-2 Lop A" xfId="60"/>
    <cellStyle name="Note" xfId="61"/>
    <cellStyle name="Output" xfId="62"/>
    <cellStyle name="Percent" xfId="63"/>
    <cellStyle name="Title" xfId="64"/>
    <cellStyle name="Total" xfId="65"/>
    <cellStyle name="Warning Text" xfId="66"/>
  </cellStyles>
  <dxfs count="241">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color auto="1"/>
      </font>
      <fill>
        <patternFill>
          <bgColor indexed="13"/>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QLD%20tu%20T9_2013\Cao%20dang%20K8\Nam%201\Hoc%20ky%201\ky1_nam1_lan%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Quan%20ly%20diem\Cao%20dang\Cao%20dang%20k3\TK\Nam%20thu%201\Ky%201%20(2006%20-%202007)\diem%20thi%20tke%20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Quan%20ly%20diem\Cao%20dang\Cao%20dang%20k3\TK\Nam%20thu%201\Ky%201%20(2006%20-%202007)\diem%20thi%20tk%20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TA"/>
      <sheetName val="KTB"/>
      <sheetName val="KTC"/>
      <sheetName val="KTD"/>
      <sheetName val="KTE"/>
      <sheetName val="TK"/>
      <sheetName val="TH"/>
      <sheetName val="QTKD"/>
      <sheetName val="TCNH"/>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DQP"/>
      <sheetName val="diem hk1"/>
      <sheetName val="bangtkdiem"/>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iem hk1"/>
      <sheetName val="diem hk2"/>
      <sheetName val="Thi lai ky2"/>
      <sheetName val="hoc la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7"/>
  </sheetPr>
  <dimension ref="A1:AH54"/>
  <sheetViews>
    <sheetView zoomScalePageLayoutView="0" workbookViewId="0" topLeftCell="A1">
      <pane xSplit="4" ySplit="5" topLeftCell="E6" activePane="bottomRight" state="frozen"/>
      <selection pane="topLeft" activeCell="A1" sqref="A1"/>
      <selection pane="topRight" activeCell="E1" sqref="E1"/>
      <selection pane="bottomLeft" activeCell="A7" sqref="A7"/>
      <selection pane="bottomRight" activeCell="W50" sqref="W50"/>
    </sheetView>
  </sheetViews>
  <sheetFormatPr defaultColWidth="8.8515625" defaultRowHeight="12.75"/>
  <cols>
    <col min="1" max="1" width="5.28125" style="2" customWidth="1"/>
    <col min="2" max="2" width="21.8515625" style="2" customWidth="1"/>
    <col min="3" max="3" width="9.00390625" style="2" customWidth="1"/>
    <col min="4" max="4" width="12.7109375" style="2" customWidth="1"/>
    <col min="5" max="5" width="6.8515625" style="10" customWidth="1"/>
    <col min="6" max="10" width="6.8515625" style="1" customWidth="1"/>
    <col min="11" max="14" width="6.8515625" style="12" customWidth="1"/>
    <col min="15" max="24" width="3.57421875" style="12" customWidth="1"/>
    <col min="25" max="26" width="3.57421875" style="11" customWidth="1"/>
    <col min="27" max="30" width="4.57421875" style="11" customWidth="1"/>
    <col min="31" max="31" width="13.28125" style="1" customWidth="1"/>
    <col min="32" max="32" width="6.7109375" style="1" customWidth="1"/>
    <col min="33" max="33" width="7.00390625" style="1" customWidth="1"/>
    <col min="34" max="34" width="8.421875" style="1" customWidth="1"/>
    <col min="35" max="16384" width="8.8515625" style="2" customWidth="1"/>
  </cols>
  <sheetData>
    <row r="1" spans="1:34" s="4" customFormat="1" ht="15.75">
      <c r="A1" s="98" t="s">
        <v>7</v>
      </c>
      <c r="B1" s="98"/>
      <c r="C1" s="98"/>
      <c r="D1" s="98"/>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8"/>
      <c r="AH1" s="8"/>
    </row>
    <row r="2" spans="1:34" s="4" customFormat="1" ht="15.75">
      <c r="A2" s="5"/>
      <c r="B2" s="5"/>
      <c r="C2" s="5"/>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9"/>
      <c r="AH2" s="9"/>
    </row>
    <row r="3" spans="1:34" s="4" customFormat="1" ht="15.75" customHeight="1">
      <c r="A3" s="99" t="s">
        <v>0</v>
      </c>
      <c r="B3" s="102" t="s">
        <v>8</v>
      </c>
      <c r="C3" s="103"/>
      <c r="D3" s="99" t="s">
        <v>1</v>
      </c>
      <c r="E3" s="90" t="s">
        <v>12</v>
      </c>
      <c r="F3" s="91"/>
      <c r="G3" s="91"/>
      <c r="H3" s="91"/>
      <c r="I3" s="91"/>
      <c r="J3" s="91"/>
      <c r="K3" s="91"/>
      <c r="L3" s="91"/>
      <c r="M3" s="91"/>
      <c r="N3" s="92"/>
      <c r="O3" s="110" t="s">
        <v>13</v>
      </c>
      <c r="P3" s="110"/>
      <c r="Q3" s="110"/>
      <c r="R3" s="110"/>
      <c r="S3" s="110"/>
      <c r="T3" s="110"/>
      <c r="U3" s="110"/>
      <c r="V3" s="110"/>
      <c r="W3" s="110"/>
      <c r="X3" s="110"/>
      <c r="Y3" s="110"/>
      <c r="Z3" s="110"/>
      <c r="AA3" s="110"/>
      <c r="AB3" s="110"/>
      <c r="AC3" s="110"/>
      <c r="AD3" s="110"/>
      <c r="AE3" s="107" t="s">
        <v>12</v>
      </c>
      <c r="AF3" s="107" t="s">
        <v>13</v>
      </c>
      <c r="AG3" s="109" t="s">
        <v>3</v>
      </c>
      <c r="AH3" s="109" t="s">
        <v>4</v>
      </c>
    </row>
    <row r="4" spans="1:34" s="5" customFormat="1" ht="16.5" customHeight="1">
      <c r="A4" s="100"/>
      <c r="B4" s="104"/>
      <c r="C4" s="105"/>
      <c r="D4" s="100"/>
      <c r="E4" s="88" t="s">
        <v>18</v>
      </c>
      <c r="F4" s="89"/>
      <c r="G4" s="88" t="s">
        <v>185</v>
      </c>
      <c r="H4" s="89"/>
      <c r="I4" s="88" t="s">
        <v>2</v>
      </c>
      <c r="J4" s="89"/>
      <c r="K4" s="93" t="s">
        <v>6</v>
      </c>
      <c r="L4" s="94"/>
      <c r="M4" s="95" t="s">
        <v>5</v>
      </c>
      <c r="N4" s="96"/>
      <c r="O4" s="97" t="s">
        <v>18</v>
      </c>
      <c r="P4" s="97"/>
      <c r="Q4" s="97" t="s">
        <v>11</v>
      </c>
      <c r="R4" s="97"/>
      <c r="S4" s="97" t="s">
        <v>9</v>
      </c>
      <c r="T4" s="97"/>
      <c r="U4" s="97" t="s">
        <v>15</v>
      </c>
      <c r="V4" s="97"/>
      <c r="W4" s="97" t="s">
        <v>19</v>
      </c>
      <c r="X4" s="97"/>
      <c r="Y4" s="87" t="s">
        <v>10</v>
      </c>
      <c r="Z4" s="87"/>
      <c r="AA4" s="87" t="s">
        <v>194</v>
      </c>
      <c r="AB4" s="87"/>
      <c r="AC4" s="87" t="s">
        <v>195</v>
      </c>
      <c r="AD4" s="87"/>
      <c r="AE4" s="108"/>
      <c r="AF4" s="108"/>
      <c r="AG4" s="109"/>
      <c r="AH4" s="109"/>
    </row>
    <row r="5" spans="1:34" s="31" customFormat="1" ht="12" customHeight="1">
      <c r="A5" s="100"/>
      <c r="B5" s="104"/>
      <c r="C5" s="105"/>
      <c r="D5" s="100"/>
      <c r="E5" s="25"/>
      <c r="F5" s="19">
        <v>2</v>
      </c>
      <c r="G5" s="18"/>
      <c r="H5" s="19">
        <v>2</v>
      </c>
      <c r="I5" s="18"/>
      <c r="J5" s="19">
        <v>2</v>
      </c>
      <c r="K5" s="18"/>
      <c r="L5" s="19">
        <v>2</v>
      </c>
      <c r="M5" s="20"/>
      <c r="N5" s="21">
        <v>2</v>
      </c>
      <c r="O5" s="18"/>
      <c r="P5" s="19">
        <v>3</v>
      </c>
      <c r="Q5" s="18"/>
      <c r="R5" s="19"/>
      <c r="S5" s="18"/>
      <c r="T5" s="19">
        <v>2</v>
      </c>
      <c r="U5" s="18"/>
      <c r="V5" s="19">
        <v>3</v>
      </c>
      <c r="W5" s="22"/>
      <c r="X5" s="22">
        <v>2</v>
      </c>
      <c r="Y5" s="18"/>
      <c r="Z5" s="19">
        <v>4</v>
      </c>
      <c r="AA5" s="26"/>
      <c r="AB5" s="27">
        <v>3</v>
      </c>
      <c r="AC5" s="28"/>
      <c r="AD5" s="27">
        <v>2</v>
      </c>
      <c r="AE5" s="30">
        <v>10</v>
      </c>
      <c r="AF5" s="30">
        <v>19</v>
      </c>
      <c r="AG5" s="30">
        <v>29</v>
      </c>
      <c r="AH5" s="109"/>
    </row>
    <row r="6" spans="1:34" ht="23.25" customHeight="1">
      <c r="A6" s="35">
        <v>1</v>
      </c>
      <c r="B6" s="38" t="s">
        <v>20</v>
      </c>
      <c r="C6" s="39" t="s">
        <v>21</v>
      </c>
      <c r="D6" s="40">
        <v>36967</v>
      </c>
      <c r="E6" s="76" t="s">
        <v>204</v>
      </c>
      <c r="F6" s="14">
        <v>2</v>
      </c>
      <c r="G6" s="76" t="s">
        <v>206</v>
      </c>
      <c r="H6" s="14">
        <v>4</v>
      </c>
      <c r="I6" s="76" t="s">
        <v>207</v>
      </c>
      <c r="J6" s="14">
        <v>1</v>
      </c>
      <c r="K6" s="76" t="s">
        <v>208</v>
      </c>
      <c r="L6" s="24">
        <v>3</v>
      </c>
      <c r="M6" s="76" t="s">
        <v>204</v>
      </c>
      <c r="N6" s="24">
        <v>2</v>
      </c>
      <c r="O6" s="76" t="s">
        <v>209</v>
      </c>
      <c r="P6" s="24">
        <v>1.5</v>
      </c>
      <c r="Q6" s="76" t="s">
        <v>208</v>
      </c>
      <c r="R6" s="24">
        <v>3</v>
      </c>
      <c r="S6" s="76" t="s">
        <v>207</v>
      </c>
      <c r="T6" s="24">
        <v>1</v>
      </c>
      <c r="U6" s="76" t="s">
        <v>204</v>
      </c>
      <c r="V6" s="24">
        <v>2</v>
      </c>
      <c r="W6" s="76" t="s">
        <v>204</v>
      </c>
      <c r="X6" s="24">
        <v>2</v>
      </c>
      <c r="Y6" s="76" t="s">
        <v>207</v>
      </c>
      <c r="Z6" s="16">
        <v>1</v>
      </c>
      <c r="AA6" s="76" t="s">
        <v>207</v>
      </c>
      <c r="AB6" s="16">
        <v>1</v>
      </c>
      <c r="AC6" s="76" t="s">
        <v>204</v>
      </c>
      <c r="AD6" s="16">
        <v>2</v>
      </c>
      <c r="AE6" s="17">
        <v>2.4</v>
      </c>
      <c r="AF6" s="17">
        <v>1.45</v>
      </c>
      <c r="AG6" s="3">
        <v>29</v>
      </c>
      <c r="AH6" s="17">
        <v>1.78</v>
      </c>
    </row>
    <row r="7" spans="1:34" s="31" customFormat="1" ht="20.25" customHeight="1">
      <c r="A7" s="35">
        <v>2</v>
      </c>
      <c r="B7" s="41" t="s">
        <v>23</v>
      </c>
      <c r="C7" s="42" t="s">
        <v>24</v>
      </c>
      <c r="D7" s="43">
        <v>37104</v>
      </c>
      <c r="E7" s="76" t="s">
        <v>204</v>
      </c>
      <c r="F7" s="14">
        <v>2</v>
      </c>
      <c r="G7" s="76" t="s">
        <v>208</v>
      </c>
      <c r="H7" s="14">
        <v>3</v>
      </c>
      <c r="I7" s="76" t="s">
        <v>208</v>
      </c>
      <c r="J7" s="14">
        <v>3</v>
      </c>
      <c r="K7" s="76" t="s">
        <v>204</v>
      </c>
      <c r="L7" s="24">
        <v>2</v>
      </c>
      <c r="M7" s="76" t="s">
        <v>204</v>
      </c>
      <c r="N7" s="24">
        <v>2</v>
      </c>
      <c r="O7" s="76" t="s">
        <v>204</v>
      </c>
      <c r="P7" s="24">
        <v>2</v>
      </c>
      <c r="Q7" s="76" t="s">
        <v>204</v>
      </c>
      <c r="R7" s="24">
        <v>2</v>
      </c>
      <c r="S7" s="76" t="s">
        <v>208</v>
      </c>
      <c r="T7" s="24">
        <v>3</v>
      </c>
      <c r="U7" s="76" t="s">
        <v>209</v>
      </c>
      <c r="V7" s="24">
        <v>1.5</v>
      </c>
      <c r="W7" s="76" t="s">
        <v>207</v>
      </c>
      <c r="X7" s="24">
        <v>1</v>
      </c>
      <c r="Y7" s="76" t="s">
        <v>210</v>
      </c>
      <c r="Z7" s="16">
        <v>2.5</v>
      </c>
      <c r="AA7" s="76" t="s">
        <v>204</v>
      </c>
      <c r="AB7" s="16">
        <v>2</v>
      </c>
      <c r="AC7" s="76" t="s">
        <v>204</v>
      </c>
      <c r="AD7" s="16">
        <v>2</v>
      </c>
      <c r="AE7" s="17">
        <v>2.4</v>
      </c>
      <c r="AF7" s="17">
        <v>2.03</v>
      </c>
      <c r="AG7" s="3">
        <v>29</v>
      </c>
      <c r="AH7" s="17">
        <v>2.16</v>
      </c>
    </row>
    <row r="8" spans="1:34" ht="23.25" customHeight="1">
      <c r="A8" s="35">
        <v>3</v>
      </c>
      <c r="B8" s="44" t="s">
        <v>25</v>
      </c>
      <c r="C8" s="45" t="s">
        <v>26</v>
      </c>
      <c r="D8" s="46">
        <v>37168</v>
      </c>
      <c r="E8" s="76" t="s">
        <v>208</v>
      </c>
      <c r="F8" s="14">
        <v>3</v>
      </c>
      <c r="G8" s="76" t="s">
        <v>208</v>
      </c>
      <c r="H8" s="14">
        <v>3</v>
      </c>
      <c r="I8" s="76" t="s">
        <v>204</v>
      </c>
      <c r="J8" s="14">
        <v>2</v>
      </c>
      <c r="K8" s="76" t="s">
        <v>211</v>
      </c>
      <c r="L8" s="24">
        <v>3.5</v>
      </c>
      <c r="M8" s="76" t="s">
        <v>210</v>
      </c>
      <c r="N8" s="24">
        <v>2.5</v>
      </c>
      <c r="O8" s="76" t="s">
        <v>210</v>
      </c>
      <c r="P8" s="24">
        <v>2.5</v>
      </c>
      <c r="Q8" s="76" t="s">
        <v>208</v>
      </c>
      <c r="R8" s="24">
        <v>3</v>
      </c>
      <c r="S8" s="76" t="s">
        <v>204</v>
      </c>
      <c r="T8" s="24">
        <v>2</v>
      </c>
      <c r="U8" s="76" t="s">
        <v>209</v>
      </c>
      <c r="V8" s="24">
        <v>1.5</v>
      </c>
      <c r="W8" s="76" t="s">
        <v>210</v>
      </c>
      <c r="X8" s="24">
        <v>2.5</v>
      </c>
      <c r="Y8" s="76" t="s">
        <v>208</v>
      </c>
      <c r="Z8" s="16">
        <v>3</v>
      </c>
      <c r="AA8" s="76" t="s">
        <v>209</v>
      </c>
      <c r="AB8" s="16">
        <v>1.5</v>
      </c>
      <c r="AC8" s="76" t="s">
        <v>210</v>
      </c>
      <c r="AD8" s="16">
        <v>2.5</v>
      </c>
      <c r="AE8" s="17">
        <v>2.8</v>
      </c>
      <c r="AF8" s="17">
        <v>2.24</v>
      </c>
      <c r="AG8" s="3">
        <v>29</v>
      </c>
      <c r="AH8" s="17">
        <v>2.43</v>
      </c>
    </row>
    <row r="9" spans="1:34" ht="23.25" customHeight="1">
      <c r="A9" s="35">
        <v>4</v>
      </c>
      <c r="B9" s="41" t="s">
        <v>27</v>
      </c>
      <c r="C9" s="42" t="s">
        <v>28</v>
      </c>
      <c r="D9" s="43">
        <v>36921</v>
      </c>
      <c r="E9" s="76" t="s">
        <v>204</v>
      </c>
      <c r="F9" s="14">
        <v>2</v>
      </c>
      <c r="G9" s="76" t="s">
        <v>210</v>
      </c>
      <c r="H9" s="14">
        <v>2.5</v>
      </c>
      <c r="I9" s="76" t="s">
        <v>204</v>
      </c>
      <c r="J9" s="14">
        <v>2</v>
      </c>
      <c r="K9" s="76" t="s">
        <v>208</v>
      </c>
      <c r="L9" s="24">
        <v>3</v>
      </c>
      <c r="M9" s="76" t="s">
        <v>204</v>
      </c>
      <c r="N9" s="24">
        <v>2</v>
      </c>
      <c r="O9" s="76" t="s">
        <v>204</v>
      </c>
      <c r="P9" s="24">
        <v>2</v>
      </c>
      <c r="Q9" s="76" t="s">
        <v>210</v>
      </c>
      <c r="R9" s="24">
        <v>2.5</v>
      </c>
      <c r="S9" s="76" t="s">
        <v>210</v>
      </c>
      <c r="T9" s="24">
        <v>2.5</v>
      </c>
      <c r="U9" s="76" t="s">
        <v>204</v>
      </c>
      <c r="V9" s="24">
        <v>2</v>
      </c>
      <c r="W9" s="76" t="s">
        <v>204</v>
      </c>
      <c r="X9" s="24">
        <v>2</v>
      </c>
      <c r="Y9" s="76" t="s">
        <v>208</v>
      </c>
      <c r="Z9" s="16">
        <v>3</v>
      </c>
      <c r="AA9" s="76" t="s">
        <v>204</v>
      </c>
      <c r="AB9" s="16">
        <v>2</v>
      </c>
      <c r="AC9" s="76" t="s">
        <v>208</v>
      </c>
      <c r="AD9" s="16">
        <v>3</v>
      </c>
      <c r="AE9" s="17">
        <v>2.3</v>
      </c>
      <c r="AF9" s="17">
        <v>2.37</v>
      </c>
      <c r="AG9" s="3">
        <v>29</v>
      </c>
      <c r="AH9" s="17">
        <v>2.34</v>
      </c>
    </row>
    <row r="10" spans="1:34" ht="23.25" customHeight="1">
      <c r="A10" s="35">
        <v>5</v>
      </c>
      <c r="B10" s="41" t="s">
        <v>29</v>
      </c>
      <c r="C10" s="42" t="s">
        <v>30</v>
      </c>
      <c r="D10" s="43">
        <v>36907</v>
      </c>
      <c r="E10" s="76" t="s">
        <v>204</v>
      </c>
      <c r="F10" s="14">
        <v>2</v>
      </c>
      <c r="G10" s="76" t="s">
        <v>210</v>
      </c>
      <c r="H10" s="14">
        <v>2.5</v>
      </c>
      <c r="I10" s="76" t="s">
        <v>204</v>
      </c>
      <c r="J10" s="14">
        <v>2</v>
      </c>
      <c r="K10" s="76" t="s">
        <v>208</v>
      </c>
      <c r="L10" s="24">
        <v>3</v>
      </c>
      <c r="M10" s="76" t="s">
        <v>204</v>
      </c>
      <c r="N10" s="24">
        <v>2</v>
      </c>
      <c r="O10" s="76" t="s">
        <v>204</v>
      </c>
      <c r="P10" s="24">
        <v>2</v>
      </c>
      <c r="Q10" s="76" t="s">
        <v>210</v>
      </c>
      <c r="R10" s="24">
        <v>2.5</v>
      </c>
      <c r="S10" s="76" t="s">
        <v>208</v>
      </c>
      <c r="T10" s="24">
        <v>3</v>
      </c>
      <c r="U10" s="76" t="s">
        <v>210</v>
      </c>
      <c r="V10" s="24">
        <v>2.5</v>
      </c>
      <c r="W10" s="76" t="s">
        <v>204</v>
      </c>
      <c r="X10" s="24">
        <v>2</v>
      </c>
      <c r="Y10" s="76" t="s">
        <v>206</v>
      </c>
      <c r="Z10" s="16">
        <v>4</v>
      </c>
      <c r="AA10" s="76" t="s">
        <v>210</v>
      </c>
      <c r="AB10" s="16">
        <v>2.5</v>
      </c>
      <c r="AC10" s="76" t="s">
        <v>211</v>
      </c>
      <c r="AD10" s="16">
        <v>3.5</v>
      </c>
      <c r="AE10" s="17">
        <v>2.3</v>
      </c>
      <c r="AF10" s="17">
        <v>2.84</v>
      </c>
      <c r="AG10" s="3">
        <v>29</v>
      </c>
      <c r="AH10" s="17">
        <v>2.66</v>
      </c>
    </row>
    <row r="11" spans="1:34" ht="23.25" customHeight="1">
      <c r="A11" s="35">
        <v>6</v>
      </c>
      <c r="B11" s="44" t="s">
        <v>31</v>
      </c>
      <c r="C11" s="45" t="s">
        <v>32</v>
      </c>
      <c r="D11" s="46">
        <v>37247</v>
      </c>
      <c r="E11" s="76" t="s">
        <v>204</v>
      </c>
      <c r="F11" s="14">
        <v>2</v>
      </c>
      <c r="G11" s="76" t="s">
        <v>204</v>
      </c>
      <c r="H11" s="14">
        <v>2</v>
      </c>
      <c r="I11" s="76" t="s">
        <v>204</v>
      </c>
      <c r="J11" s="14">
        <v>2</v>
      </c>
      <c r="K11" s="76" t="s">
        <v>210</v>
      </c>
      <c r="L11" s="24">
        <v>2.5</v>
      </c>
      <c r="M11" s="76" t="s">
        <v>204</v>
      </c>
      <c r="N11" s="24">
        <v>2</v>
      </c>
      <c r="O11" s="76" t="s">
        <v>204</v>
      </c>
      <c r="P11" s="24">
        <v>2</v>
      </c>
      <c r="Q11" s="76" t="s">
        <v>204</v>
      </c>
      <c r="R11" s="24">
        <v>2</v>
      </c>
      <c r="S11" s="76" t="s">
        <v>210</v>
      </c>
      <c r="T11" s="24">
        <v>2.5</v>
      </c>
      <c r="U11" s="76" t="s">
        <v>204</v>
      </c>
      <c r="V11" s="24">
        <v>2</v>
      </c>
      <c r="W11" s="76" t="s">
        <v>210</v>
      </c>
      <c r="X11" s="24">
        <v>2.5</v>
      </c>
      <c r="Y11" s="76" t="s">
        <v>204</v>
      </c>
      <c r="Z11" s="16">
        <v>2</v>
      </c>
      <c r="AA11" s="76" t="s">
        <v>209</v>
      </c>
      <c r="AB11" s="16">
        <v>1.5</v>
      </c>
      <c r="AC11" s="76" t="s">
        <v>204</v>
      </c>
      <c r="AD11" s="16">
        <v>2</v>
      </c>
      <c r="AE11" s="17">
        <v>2.1</v>
      </c>
      <c r="AF11" s="17">
        <v>2.03</v>
      </c>
      <c r="AG11" s="3">
        <v>29</v>
      </c>
      <c r="AH11" s="17">
        <v>2.05</v>
      </c>
    </row>
    <row r="12" spans="1:34" ht="23.25" customHeight="1">
      <c r="A12" s="35">
        <v>7</v>
      </c>
      <c r="B12" s="41" t="s">
        <v>33</v>
      </c>
      <c r="C12" s="42" t="s">
        <v>34</v>
      </c>
      <c r="D12" s="43">
        <v>37111</v>
      </c>
      <c r="E12" s="76" t="s">
        <v>204</v>
      </c>
      <c r="F12" s="14">
        <v>2</v>
      </c>
      <c r="G12" s="76" t="s">
        <v>205</v>
      </c>
      <c r="H12" s="14">
        <v>0</v>
      </c>
      <c r="I12" s="76" t="s">
        <v>210</v>
      </c>
      <c r="J12" s="14">
        <v>2.5</v>
      </c>
      <c r="K12" s="76" t="s">
        <v>208</v>
      </c>
      <c r="L12" s="24">
        <v>3</v>
      </c>
      <c r="M12" s="76" t="s">
        <v>212</v>
      </c>
      <c r="N12" s="24">
        <v>0</v>
      </c>
      <c r="O12" s="76" t="s">
        <v>204</v>
      </c>
      <c r="P12" s="24">
        <v>2</v>
      </c>
      <c r="Q12" s="76" t="s">
        <v>204</v>
      </c>
      <c r="R12" s="24">
        <v>2</v>
      </c>
      <c r="S12" s="76" t="s">
        <v>208</v>
      </c>
      <c r="T12" s="24">
        <v>3</v>
      </c>
      <c r="U12" s="76" t="s">
        <v>204</v>
      </c>
      <c r="V12" s="24">
        <v>2</v>
      </c>
      <c r="W12" s="76" t="s">
        <v>210</v>
      </c>
      <c r="X12" s="24">
        <v>2.5</v>
      </c>
      <c r="Y12" s="76" t="s">
        <v>207</v>
      </c>
      <c r="Z12" s="16">
        <v>1</v>
      </c>
      <c r="AA12" s="76" t="s">
        <v>204</v>
      </c>
      <c r="AB12" s="16">
        <v>2</v>
      </c>
      <c r="AC12" s="76" t="s">
        <v>207</v>
      </c>
      <c r="AD12" s="16">
        <v>1</v>
      </c>
      <c r="AE12" s="17">
        <v>1.5</v>
      </c>
      <c r="AF12" s="17">
        <v>1.84</v>
      </c>
      <c r="AG12" s="3">
        <v>25</v>
      </c>
      <c r="AH12" s="17">
        <v>2</v>
      </c>
    </row>
    <row r="13" spans="1:34" ht="23.25" customHeight="1">
      <c r="A13" s="35">
        <v>8</v>
      </c>
      <c r="B13" s="41" t="s">
        <v>35</v>
      </c>
      <c r="C13" s="42" t="s">
        <v>36</v>
      </c>
      <c r="D13" s="43">
        <v>37143</v>
      </c>
      <c r="E13" s="76" t="s">
        <v>209</v>
      </c>
      <c r="F13" s="14">
        <v>1.5</v>
      </c>
      <c r="G13" s="76" t="s">
        <v>210</v>
      </c>
      <c r="H13" s="14">
        <v>2.5</v>
      </c>
      <c r="I13" s="76" t="s">
        <v>209</v>
      </c>
      <c r="J13" s="14">
        <v>1.5</v>
      </c>
      <c r="K13" s="76" t="s">
        <v>208</v>
      </c>
      <c r="L13" s="24">
        <v>3</v>
      </c>
      <c r="M13" s="76" t="s">
        <v>209</v>
      </c>
      <c r="N13" s="24">
        <v>1.5</v>
      </c>
      <c r="O13" s="76" t="s">
        <v>204</v>
      </c>
      <c r="P13" s="24">
        <v>2</v>
      </c>
      <c r="Q13" s="76" t="s">
        <v>204</v>
      </c>
      <c r="R13" s="24">
        <v>2</v>
      </c>
      <c r="S13" s="76" t="s">
        <v>209</v>
      </c>
      <c r="T13" s="24">
        <v>1.5</v>
      </c>
      <c r="U13" s="76" t="s">
        <v>204</v>
      </c>
      <c r="V13" s="24">
        <v>2</v>
      </c>
      <c r="W13" s="76" t="s">
        <v>210</v>
      </c>
      <c r="X13" s="24">
        <v>2.5</v>
      </c>
      <c r="Y13" s="76" t="s">
        <v>204</v>
      </c>
      <c r="Z13" s="16">
        <v>2</v>
      </c>
      <c r="AA13" s="76" t="s">
        <v>204</v>
      </c>
      <c r="AB13" s="16">
        <v>2</v>
      </c>
      <c r="AC13" s="76" t="s">
        <v>209</v>
      </c>
      <c r="AD13" s="16">
        <v>1.5</v>
      </c>
      <c r="AE13" s="17">
        <v>2</v>
      </c>
      <c r="AF13" s="17">
        <v>1.95</v>
      </c>
      <c r="AG13" s="3">
        <v>29</v>
      </c>
      <c r="AH13" s="17">
        <v>1.97</v>
      </c>
    </row>
    <row r="14" spans="1:34" ht="23.25" customHeight="1">
      <c r="A14" s="35">
        <v>9</v>
      </c>
      <c r="B14" s="41" t="s">
        <v>37</v>
      </c>
      <c r="C14" s="42" t="s">
        <v>38</v>
      </c>
      <c r="D14" s="43">
        <v>36959</v>
      </c>
      <c r="E14" s="76" t="s">
        <v>209</v>
      </c>
      <c r="F14" s="14">
        <v>1.5</v>
      </c>
      <c r="G14" s="76" t="s">
        <v>210</v>
      </c>
      <c r="H14" s="14">
        <v>2.5</v>
      </c>
      <c r="I14" s="76" t="s">
        <v>204</v>
      </c>
      <c r="J14" s="14">
        <v>2</v>
      </c>
      <c r="K14" s="76" t="s">
        <v>208</v>
      </c>
      <c r="L14" s="24">
        <v>3</v>
      </c>
      <c r="M14" s="76" t="s">
        <v>204</v>
      </c>
      <c r="N14" s="24">
        <v>2</v>
      </c>
      <c r="O14" s="76" t="s">
        <v>204</v>
      </c>
      <c r="P14" s="24">
        <v>2</v>
      </c>
      <c r="Q14" s="76" t="s">
        <v>204</v>
      </c>
      <c r="R14" s="24">
        <v>2</v>
      </c>
      <c r="S14" s="76" t="s">
        <v>204</v>
      </c>
      <c r="T14" s="24">
        <v>2</v>
      </c>
      <c r="U14" s="76" t="s">
        <v>206</v>
      </c>
      <c r="V14" s="24">
        <v>4</v>
      </c>
      <c r="W14" s="76" t="s">
        <v>209</v>
      </c>
      <c r="X14" s="24">
        <v>1.5</v>
      </c>
      <c r="Y14" s="76" t="s">
        <v>208</v>
      </c>
      <c r="Z14" s="16">
        <v>3</v>
      </c>
      <c r="AA14" s="76" t="s">
        <v>209</v>
      </c>
      <c r="AB14" s="16">
        <v>1.5</v>
      </c>
      <c r="AC14" s="76" t="s">
        <v>204</v>
      </c>
      <c r="AD14" s="16">
        <v>2</v>
      </c>
      <c r="AE14" s="17">
        <v>2.2</v>
      </c>
      <c r="AF14" s="17">
        <v>2.39</v>
      </c>
      <c r="AG14" s="3">
        <v>29</v>
      </c>
      <c r="AH14" s="17">
        <v>2.33</v>
      </c>
    </row>
    <row r="15" spans="1:34" ht="23.25" customHeight="1">
      <c r="A15" s="35">
        <v>10</v>
      </c>
      <c r="B15" s="41" t="s">
        <v>39</v>
      </c>
      <c r="C15" s="42" t="s">
        <v>40</v>
      </c>
      <c r="D15" s="43">
        <v>36998</v>
      </c>
      <c r="E15" s="76" t="s">
        <v>207</v>
      </c>
      <c r="F15" s="14">
        <v>1</v>
      </c>
      <c r="G15" s="76" t="s">
        <v>204</v>
      </c>
      <c r="H15" s="14">
        <v>2</v>
      </c>
      <c r="I15" s="76" t="s">
        <v>204</v>
      </c>
      <c r="J15" s="14">
        <v>2</v>
      </c>
      <c r="K15" s="76" t="s">
        <v>208</v>
      </c>
      <c r="L15" s="24">
        <v>3</v>
      </c>
      <c r="M15" s="76" t="s">
        <v>209</v>
      </c>
      <c r="N15" s="24">
        <v>1.5</v>
      </c>
      <c r="O15" s="76" t="s">
        <v>204</v>
      </c>
      <c r="P15" s="24">
        <v>2</v>
      </c>
      <c r="Q15" s="76" t="s">
        <v>204</v>
      </c>
      <c r="R15" s="24">
        <v>2</v>
      </c>
      <c r="S15" s="76" t="s">
        <v>204</v>
      </c>
      <c r="T15" s="24">
        <v>2</v>
      </c>
      <c r="U15" s="76" t="s">
        <v>204</v>
      </c>
      <c r="V15" s="24">
        <v>2</v>
      </c>
      <c r="W15" s="76" t="s">
        <v>204</v>
      </c>
      <c r="X15" s="24">
        <v>2</v>
      </c>
      <c r="Y15" s="76" t="s">
        <v>209</v>
      </c>
      <c r="Z15" s="16">
        <v>1.5</v>
      </c>
      <c r="AA15" s="76" t="s">
        <v>204</v>
      </c>
      <c r="AB15" s="16">
        <v>2</v>
      </c>
      <c r="AC15" s="76" t="s">
        <v>207</v>
      </c>
      <c r="AD15" s="16">
        <v>1</v>
      </c>
      <c r="AE15" s="17">
        <v>1.9</v>
      </c>
      <c r="AF15" s="17">
        <v>1.79</v>
      </c>
      <c r="AG15" s="3">
        <v>29</v>
      </c>
      <c r="AH15" s="17">
        <v>1.83</v>
      </c>
    </row>
    <row r="16" spans="1:34" ht="23.25" customHeight="1">
      <c r="A16" s="35">
        <v>11</v>
      </c>
      <c r="B16" s="41" t="s">
        <v>41</v>
      </c>
      <c r="C16" s="42" t="s">
        <v>42</v>
      </c>
      <c r="D16" s="43">
        <v>36634</v>
      </c>
      <c r="E16" s="76" t="s">
        <v>204</v>
      </c>
      <c r="F16" s="14">
        <v>2</v>
      </c>
      <c r="G16" s="76" t="s">
        <v>210</v>
      </c>
      <c r="H16" s="14">
        <v>2.5</v>
      </c>
      <c r="I16" s="76" t="s">
        <v>204</v>
      </c>
      <c r="J16" s="14">
        <v>2</v>
      </c>
      <c r="K16" s="76" t="s">
        <v>208</v>
      </c>
      <c r="L16" s="24">
        <v>3</v>
      </c>
      <c r="M16" s="76" t="s">
        <v>204</v>
      </c>
      <c r="N16" s="24">
        <v>2</v>
      </c>
      <c r="O16" s="76" t="s">
        <v>205</v>
      </c>
      <c r="P16" s="24">
        <v>0</v>
      </c>
      <c r="Q16" s="76" t="s">
        <v>205</v>
      </c>
      <c r="R16" s="24">
        <v>0</v>
      </c>
      <c r="S16" s="76" t="s">
        <v>205</v>
      </c>
      <c r="T16" s="24">
        <v>0</v>
      </c>
      <c r="U16" s="76" t="s">
        <v>205</v>
      </c>
      <c r="V16" s="24">
        <v>0</v>
      </c>
      <c r="W16" s="76" t="s">
        <v>205</v>
      </c>
      <c r="X16" s="24">
        <v>0</v>
      </c>
      <c r="Y16" s="76" t="s">
        <v>205</v>
      </c>
      <c r="Z16" s="16">
        <v>0</v>
      </c>
      <c r="AA16" s="76" t="s">
        <v>205</v>
      </c>
      <c r="AB16" s="16">
        <v>0</v>
      </c>
      <c r="AC16" s="76" t="s">
        <v>205</v>
      </c>
      <c r="AD16" s="16">
        <v>0</v>
      </c>
      <c r="AE16" s="17">
        <v>2.3</v>
      </c>
      <c r="AF16" s="17">
        <v>0</v>
      </c>
      <c r="AG16" s="3">
        <v>10</v>
      </c>
      <c r="AH16" s="17">
        <v>2.3</v>
      </c>
    </row>
    <row r="17" spans="1:34" ht="23.25" customHeight="1">
      <c r="A17" s="35">
        <v>12</v>
      </c>
      <c r="B17" s="41" t="s">
        <v>43</v>
      </c>
      <c r="C17" s="42" t="s">
        <v>44</v>
      </c>
      <c r="D17" s="43">
        <v>37115</v>
      </c>
      <c r="E17" s="76" t="s">
        <v>207</v>
      </c>
      <c r="F17" s="14">
        <v>1</v>
      </c>
      <c r="G17" s="76" t="s">
        <v>208</v>
      </c>
      <c r="H17" s="14">
        <v>3</v>
      </c>
      <c r="I17" s="76" t="s">
        <v>207</v>
      </c>
      <c r="J17" s="14">
        <v>1</v>
      </c>
      <c r="K17" s="76" t="s">
        <v>208</v>
      </c>
      <c r="L17" s="24">
        <v>3</v>
      </c>
      <c r="M17" s="76" t="s">
        <v>208</v>
      </c>
      <c r="N17" s="24">
        <v>3</v>
      </c>
      <c r="O17" s="76" t="s">
        <v>209</v>
      </c>
      <c r="P17" s="24">
        <v>1.5</v>
      </c>
      <c r="Q17" s="76" t="s">
        <v>204</v>
      </c>
      <c r="R17" s="24">
        <v>2</v>
      </c>
      <c r="S17" s="76" t="s">
        <v>204</v>
      </c>
      <c r="T17" s="24">
        <v>2</v>
      </c>
      <c r="U17" s="76" t="s">
        <v>208</v>
      </c>
      <c r="V17" s="24">
        <v>3</v>
      </c>
      <c r="W17" s="76" t="s">
        <v>209</v>
      </c>
      <c r="X17" s="24">
        <v>1.5</v>
      </c>
      <c r="Y17" s="76" t="s">
        <v>208</v>
      </c>
      <c r="Z17" s="16">
        <v>3</v>
      </c>
      <c r="AA17" s="76" t="s">
        <v>204</v>
      </c>
      <c r="AB17" s="16">
        <v>2</v>
      </c>
      <c r="AC17" s="76" t="s">
        <v>212</v>
      </c>
      <c r="AD17" s="16">
        <v>0</v>
      </c>
      <c r="AE17" s="17">
        <v>2.2</v>
      </c>
      <c r="AF17" s="17">
        <v>2.03</v>
      </c>
      <c r="AG17" s="3">
        <v>27</v>
      </c>
      <c r="AH17" s="17">
        <v>2.24</v>
      </c>
    </row>
    <row r="18" spans="1:34" ht="23.25" customHeight="1">
      <c r="A18" s="35">
        <v>13</v>
      </c>
      <c r="B18" s="41" t="s">
        <v>45</v>
      </c>
      <c r="C18" s="42" t="s">
        <v>46</v>
      </c>
      <c r="D18" s="43">
        <v>37199</v>
      </c>
      <c r="E18" s="76" t="s">
        <v>204</v>
      </c>
      <c r="F18" s="14">
        <v>2</v>
      </c>
      <c r="G18" s="76" t="s">
        <v>210</v>
      </c>
      <c r="H18" s="14">
        <v>2.5</v>
      </c>
      <c r="I18" s="76" t="s">
        <v>204</v>
      </c>
      <c r="J18" s="14">
        <v>2</v>
      </c>
      <c r="K18" s="76" t="s">
        <v>204</v>
      </c>
      <c r="L18" s="24">
        <v>2</v>
      </c>
      <c r="M18" s="76" t="s">
        <v>210</v>
      </c>
      <c r="N18" s="24">
        <v>2.5</v>
      </c>
      <c r="O18" s="76" t="s">
        <v>204</v>
      </c>
      <c r="P18" s="24">
        <v>2</v>
      </c>
      <c r="Q18" s="76" t="s">
        <v>204</v>
      </c>
      <c r="R18" s="24">
        <v>2</v>
      </c>
      <c r="S18" s="76" t="s">
        <v>204</v>
      </c>
      <c r="T18" s="24">
        <v>2</v>
      </c>
      <c r="U18" s="76" t="s">
        <v>207</v>
      </c>
      <c r="V18" s="24">
        <v>1</v>
      </c>
      <c r="W18" s="76" t="s">
        <v>204</v>
      </c>
      <c r="X18" s="24">
        <v>2</v>
      </c>
      <c r="Y18" s="76" t="s">
        <v>212</v>
      </c>
      <c r="Z18" s="16">
        <v>0</v>
      </c>
      <c r="AA18" s="76" t="s">
        <v>204</v>
      </c>
      <c r="AB18" s="16">
        <v>2</v>
      </c>
      <c r="AC18" s="76" t="s">
        <v>204</v>
      </c>
      <c r="AD18" s="16">
        <v>2</v>
      </c>
      <c r="AE18" s="17">
        <v>2.2</v>
      </c>
      <c r="AF18" s="17">
        <v>1.42</v>
      </c>
      <c r="AG18" s="3">
        <v>25</v>
      </c>
      <c r="AH18" s="17">
        <v>1.96</v>
      </c>
    </row>
    <row r="19" spans="1:34" ht="23.25" customHeight="1">
      <c r="A19" s="35">
        <v>14</v>
      </c>
      <c r="B19" s="41" t="s">
        <v>41</v>
      </c>
      <c r="C19" s="42" t="s">
        <v>46</v>
      </c>
      <c r="D19" s="43">
        <v>37083</v>
      </c>
      <c r="E19" s="76" t="s">
        <v>207</v>
      </c>
      <c r="F19" s="14">
        <v>1</v>
      </c>
      <c r="G19" s="76" t="s">
        <v>208</v>
      </c>
      <c r="H19" s="14">
        <v>3</v>
      </c>
      <c r="I19" s="76" t="s">
        <v>210</v>
      </c>
      <c r="J19" s="14">
        <v>2.5</v>
      </c>
      <c r="K19" s="76" t="s">
        <v>208</v>
      </c>
      <c r="L19" s="24">
        <v>3</v>
      </c>
      <c r="M19" s="76" t="s">
        <v>210</v>
      </c>
      <c r="N19" s="24">
        <v>2.5</v>
      </c>
      <c r="O19" s="76" t="s">
        <v>210</v>
      </c>
      <c r="P19" s="24">
        <v>2.5</v>
      </c>
      <c r="Q19" s="76" t="s">
        <v>209</v>
      </c>
      <c r="R19" s="24">
        <v>1.5</v>
      </c>
      <c r="S19" s="76" t="s">
        <v>208</v>
      </c>
      <c r="T19" s="24">
        <v>3</v>
      </c>
      <c r="U19" s="76" t="s">
        <v>210</v>
      </c>
      <c r="V19" s="24">
        <v>2.5</v>
      </c>
      <c r="W19" s="76" t="s">
        <v>204</v>
      </c>
      <c r="X19" s="24">
        <v>2</v>
      </c>
      <c r="Y19" s="76" t="s">
        <v>207</v>
      </c>
      <c r="Z19" s="16">
        <v>1</v>
      </c>
      <c r="AA19" s="76" t="s">
        <v>204</v>
      </c>
      <c r="AB19" s="16">
        <v>2</v>
      </c>
      <c r="AC19" s="76" t="s">
        <v>207</v>
      </c>
      <c r="AD19" s="16">
        <v>1</v>
      </c>
      <c r="AE19" s="17">
        <v>2.4</v>
      </c>
      <c r="AF19" s="17">
        <v>1.95</v>
      </c>
      <c r="AG19" s="3">
        <v>29</v>
      </c>
      <c r="AH19" s="17">
        <v>2.1</v>
      </c>
    </row>
    <row r="20" spans="1:34" ht="23.25" customHeight="1">
      <c r="A20" s="35">
        <v>15</v>
      </c>
      <c r="B20" s="41" t="s">
        <v>47</v>
      </c>
      <c r="C20" s="42" t="s">
        <v>48</v>
      </c>
      <c r="D20" s="43">
        <v>37161</v>
      </c>
      <c r="E20" s="76" t="s">
        <v>209</v>
      </c>
      <c r="F20" s="14">
        <v>1.5</v>
      </c>
      <c r="G20" s="76" t="s">
        <v>210</v>
      </c>
      <c r="H20" s="14">
        <v>2.5</v>
      </c>
      <c r="I20" s="76" t="s">
        <v>209</v>
      </c>
      <c r="J20" s="14">
        <v>1.5</v>
      </c>
      <c r="K20" s="76" t="s">
        <v>208</v>
      </c>
      <c r="L20" s="24">
        <v>3</v>
      </c>
      <c r="M20" s="76" t="s">
        <v>204</v>
      </c>
      <c r="N20" s="24">
        <v>2</v>
      </c>
      <c r="O20" s="76" t="s">
        <v>210</v>
      </c>
      <c r="P20" s="24">
        <v>2.5</v>
      </c>
      <c r="Q20" s="76" t="s">
        <v>204</v>
      </c>
      <c r="R20" s="24">
        <v>2</v>
      </c>
      <c r="S20" s="76" t="s">
        <v>204</v>
      </c>
      <c r="T20" s="24">
        <v>2</v>
      </c>
      <c r="U20" s="76" t="s">
        <v>208</v>
      </c>
      <c r="V20" s="24">
        <v>3</v>
      </c>
      <c r="W20" s="76" t="s">
        <v>204</v>
      </c>
      <c r="X20" s="24">
        <v>2</v>
      </c>
      <c r="Y20" s="76" t="s">
        <v>208</v>
      </c>
      <c r="Z20" s="16">
        <v>3</v>
      </c>
      <c r="AA20" s="76" t="s">
        <v>209</v>
      </c>
      <c r="AB20" s="16">
        <v>1.5</v>
      </c>
      <c r="AC20" s="76" t="s">
        <v>204</v>
      </c>
      <c r="AD20" s="16">
        <v>2</v>
      </c>
      <c r="AE20" s="17">
        <v>2.1</v>
      </c>
      <c r="AF20" s="17">
        <v>2.37</v>
      </c>
      <c r="AG20" s="3">
        <v>29</v>
      </c>
      <c r="AH20" s="17">
        <v>2.28</v>
      </c>
    </row>
    <row r="21" spans="1:34" ht="23.25" customHeight="1">
      <c r="A21" s="35">
        <v>16</v>
      </c>
      <c r="B21" s="41" t="s">
        <v>49</v>
      </c>
      <c r="C21" s="42" t="s">
        <v>50</v>
      </c>
      <c r="D21" s="43">
        <v>37037</v>
      </c>
      <c r="E21" s="76" t="s">
        <v>208</v>
      </c>
      <c r="F21" s="14">
        <v>3</v>
      </c>
      <c r="G21" s="76" t="s">
        <v>208</v>
      </c>
      <c r="H21" s="14">
        <v>3</v>
      </c>
      <c r="I21" s="76" t="s">
        <v>210</v>
      </c>
      <c r="J21" s="14">
        <v>2.5</v>
      </c>
      <c r="K21" s="76" t="s">
        <v>208</v>
      </c>
      <c r="L21" s="24">
        <v>3</v>
      </c>
      <c r="M21" s="76" t="s">
        <v>204</v>
      </c>
      <c r="N21" s="24">
        <v>2</v>
      </c>
      <c r="O21" s="76" t="s">
        <v>204</v>
      </c>
      <c r="P21" s="24">
        <v>2</v>
      </c>
      <c r="Q21" s="76" t="s">
        <v>204</v>
      </c>
      <c r="R21" s="24">
        <v>2</v>
      </c>
      <c r="S21" s="76" t="s">
        <v>208</v>
      </c>
      <c r="T21" s="24">
        <v>3</v>
      </c>
      <c r="U21" s="76" t="s">
        <v>208</v>
      </c>
      <c r="V21" s="24">
        <v>3</v>
      </c>
      <c r="W21" s="76" t="s">
        <v>204</v>
      </c>
      <c r="X21" s="24">
        <v>2</v>
      </c>
      <c r="Y21" s="76" t="s">
        <v>210</v>
      </c>
      <c r="Z21" s="16">
        <v>2.5</v>
      </c>
      <c r="AA21" s="76" t="s">
        <v>204</v>
      </c>
      <c r="AB21" s="16">
        <v>2</v>
      </c>
      <c r="AC21" s="76" t="s">
        <v>208</v>
      </c>
      <c r="AD21" s="16">
        <v>3</v>
      </c>
      <c r="AE21" s="17">
        <v>2.7</v>
      </c>
      <c r="AF21" s="17">
        <v>2.47</v>
      </c>
      <c r="AG21" s="3">
        <v>29</v>
      </c>
      <c r="AH21" s="17">
        <v>2.55</v>
      </c>
    </row>
    <row r="22" spans="1:34" ht="23.25" customHeight="1">
      <c r="A22" s="35">
        <v>17</v>
      </c>
      <c r="B22" s="41" t="s">
        <v>43</v>
      </c>
      <c r="C22" s="42" t="s">
        <v>50</v>
      </c>
      <c r="D22" s="43">
        <v>37085</v>
      </c>
      <c r="E22" s="76" t="s">
        <v>208</v>
      </c>
      <c r="F22" s="14">
        <v>3</v>
      </c>
      <c r="G22" s="76" t="s">
        <v>208</v>
      </c>
      <c r="H22" s="14">
        <v>3</v>
      </c>
      <c r="I22" s="76" t="s">
        <v>204</v>
      </c>
      <c r="J22" s="14">
        <v>2</v>
      </c>
      <c r="K22" s="76" t="s">
        <v>208</v>
      </c>
      <c r="L22" s="24">
        <v>3</v>
      </c>
      <c r="M22" s="76" t="s">
        <v>204</v>
      </c>
      <c r="N22" s="24">
        <v>2</v>
      </c>
      <c r="O22" s="76" t="s">
        <v>204</v>
      </c>
      <c r="P22" s="24">
        <v>2</v>
      </c>
      <c r="Q22" s="76" t="s">
        <v>204</v>
      </c>
      <c r="R22" s="24">
        <v>2</v>
      </c>
      <c r="S22" s="76" t="s">
        <v>210</v>
      </c>
      <c r="T22" s="24">
        <v>2.5</v>
      </c>
      <c r="U22" s="76" t="s">
        <v>208</v>
      </c>
      <c r="V22" s="24">
        <v>3</v>
      </c>
      <c r="W22" s="76" t="s">
        <v>211</v>
      </c>
      <c r="X22" s="24">
        <v>3.5</v>
      </c>
      <c r="Y22" s="76" t="s">
        <v>208</v>
      </c>
      <c r="Z22" s="16">
        <v>3</v>
      </c>
      <c r="AA22" s="76" t="s">
        <v>209</v>
      </c>
      <c r="AB22" s="16">
        <v>1.5</v>
      </c>
      <c r="AC22" s="76" t="s">
        <v>210</v>
      </c>
      <c r="AD22" s="16">
        <v>2.5</v>
      </c>
      <c r="AE22" s="17">
        <v>2.6</v>
      </c>
      <c r="AF22" s="17">
        <v>2.55</v>
      </c>
      <c r="AG22" s="3">
        <v>29</v>
      </c>
      <c r="AH22" s="17">
        <v>2.57</v>
      </c>
    </row>
    <row r="23" spans="1:34" ht="23.25" customHeight="1">
      <c r="A23" s="35">
        <v>18</v>
      </c>
      <c r="B23" s="41" t="s">
        <v>41</v>
      </c>
      <c r="C23" s="42" t="s">
        <v>50</v>
      </c>
      <c r="D23" s="43">
        <v>36917</v>
      </c>
      <c r="E23" s="76" t="s">
        <v>209</v>
      </c>
      <c r="F23" s="14">
        <v>1.5</v>
      </c>
      <c r="G23" s="76" t="s">
        <v>204</v>
      </c>
      <c r="H23" s="14">
        <v>2</v>
      </c>
      <c r="I23" s="76" t="s">
        <v>207</v>
      </c>
      <c r="J23" s="14">
        <v>1</v>
      </c>
      <c r="K23" s="76" t="s">
        <v>210</v>
      </c>
      <c r="L23" s="24">
        <v>2.5</v>
      </c>
      <c r="M23" s="76" t="s">
        <v>204</v>
      </c>
      <c r="N23" s="24">
        <v>2</v>
      </c>
      <c r="O23" s="76" t="s">
        <v>204</v>
      </c>
      <c r="P23" s="24">
        <v>2</v>
      </c>
      <c r="Q23" s="76" t="s">
        <v>204</v>
      </c>
      <c r="R23" s="24">
        <v>2</v>
      </c>
      <c r="S23" s="76" t="s">
        <v>204</v>
      </c>
      <c r="T23" s="24">
        <v>2</v>
      </c>
      <c r="U23" s="76" t="s">
        <v>208</v>
      </c>
      <c r="V23" s="24">
        <v>3</v>
      </c>
      <c r="W23" s="76" t="s">
        <v>207</v>
      </c>
      <c r="X23" s="24">
        <v>1</v>
      </c>
      <c r="Y23" s="76" t="s">
        <v>209</v>
      </c>
      <c r="Z23" s="16">
        <v>1.5</v>
      </c>
      <c r="AA23" s="76" t="s">
        <v>209</v>
      </c>
      <c r="AB23" s="16">
        <v>1.5</v>
      </c>
      <c r="AC23" s="76" t="s">
        <v>204</v>
      </c>
      <c r="AD23" s="16">
        <v>2</v>
      </c>
      <c r="AE23" s="17">
        <v>1.8</v>
      </c>
      <c r="AF23" s="17">
        <v>1.87</v>
      </c>
      <c r="AG23" s="3">
        <v>29</v>
      </c>
      <c r="AH23" s="17">
        <v>1.84</v>
      </c>
    </row>
    <row r="24" spans="1:34" ht="23.25" customHeight="1">
      <c r="A24" s="35">
        <v>19</v>
      </c>
      <c r="B24" s="41" t="s">
        <v>51</v>
      </c>
      <c r="C24" s="42" t="s">
        <v>52</v>
      </c>
      <c r="D24" s="43">
        <v>35438</v>
      </c>
      <c r="E24" s="76" t="s">
        <v>204</v>
      </c>
      <c r="F24" s="14">
        <v>2</v>
      </c>
      <c r="G24" s="76" t="s">
        <v>208</v>
      </c>
      <c r="H24" s="14">
        <v>3</v>
      </c>
      <c r="I24" s="76" t="s">
        <v>210</v>
      </c>
      <c r="J24" s="14">
        <v>2.5</v>
      </c>
      <c r="K24" s="76" t="s">
        <v>208</v>
      </c>
      <c r="L24" s="24">
        <v>3</v>
      </c>
      <c r="M24" s="76" t="s">
        <v>204</v>
      </c>
      <c r="N24" s="24">
        <v>2</v>
      </c>
      <c r="O24" s="76" t="s">
        <v>210</v>
      </c>
      <c r="P24" s="24">
        <v>2.5</v>
      </c>
      <c r="Q24" s="76" t="s">
        <v>204</v>
      </c>
      <c r="R24" s="24">
        <v>2</v>
      </c>
      <c r="S24" s="76" t="s">
        <v>210</v>
      </c>
      <c r="T24" s="24">
        <v>2.5</v>
      </c>
      <c r="U24" s="76" t="s">
        <v>208</v>
      </c>
      <c r="V24" s="24">
        <v>3</v>
      </c>
      <c r="W24" s="76" t="s">
        <v>204</v>
      </c>
      <c r="X24" s="24">
        <v>2</v>
      </c>
      <c r="Y24" s="76" t="s">
        <v>208</v>
      </c>
      <c r="Z24" s="16">
        <v>3</v>
      </c>
      <c r="AA24" s="76" t="s">
        <v>204</v>
      </c>
      <c r="AB24" s="16">
        <v>2</v>
      </c>
      <c r="AC24" s="76" t="s">
        <v>204</v>
      </c>
      <c r="AD24" s="16">
        <v>2</v>
      </c>
      <c r="AE24" s="17">
        <v>2.5</v>
      </c>
      <c r="AF24" s="17">
        <v>2.5</v>
      </c>
      <c r="AG24" s="3">
        <v>29</v>
      </c>
      <c r="AH24" s="17">
        <v>2.5</v>
      </c>
    </row>
    <row r="25" spans="1:34" ht="23.25" customHeight="1">
      <c r="A25" s="35">
        <v>20</v>
      </c>
      <c r="B25" s="41" t="s">
        <v>53</v>
      </c>
      <c r="C25" s="42" t="s">
        <v>54</v>
      </c>
      <c r="D25" s="43">
        <v>37209</v>
      </c>
      <c r="E25" s="76" t="s">
        <v>209</v>
      </c>
      <c r="F25" s="14">
        <v>1.5</v>
      </c>
      <c r="G25" s="76" t="s">
        <v>210</v>
      </c>
      <c r="H25" s="14">
        <v>2.5</v>
      </c>
      <c r="I25" s="76" t="s">
        <v>204</v>
      </c>
      <c r="J25" s="14">
        <v>2</v>
      </c>
      <c r="K25" s="76" t="s">
        <v>208</v>
      </c>
      <c r="L25" s="24">
        <v>3</v>
      </c>
      <c r="M25" s="76" t="s">
        <v>205</v>
      </c>
      <c r="N25" s="24">
        <v>0</v>
      </c>
      <c r="O25" s="76" t="s">
        <v>204</v>
      </c>
      <c r="P25" s="24">
        <v>2</v>
      </c>
      <c r="Q25" s="76" t="s">
        <v>210</v>
      </c>
      <c r="R25" s="24">
        <v>2.5</v>
      </c>
      <c r="S25" s="76" t="s">
        <v>204</v>
      </c>
      <c r="T25" s="24">
        <v>2</v>
      </c>
      <c r="U25" s="76" t="s">
        <v>208</v>
      </c>
      <c r="V25" s="24">
        <v>3</v>
      </c>
      <c r="W25" s="76" t="s">
        <v>210</v>
      </c>
      <c r="X25" s="24">
        <v>2.5</v>
      </c>
      <c r="Y25" s="76" t="s">
        <v>207</v>
      </c>
      <c r="Z25" s="16">
        <v>1</v>
      </c>
      <c r="AA25" s="76" t="s">
        <v>204</v>
      </c>
      <c r="AB25" s="16">
        <v>2</v>
      </c>
      <c r="AC25" s="76" t="s">
        <v>204</v>
      </c>
      <c r="AD25" s="16">
        <v>2</v>
      </c>
      <c r="AE25" s="17">
        <v>1.8</v>
      </c>
      <c r="AF25" s="17">
        <v>2</v>
      </c>
      <c r="AG25" s="3">
        <v>27</v>
      </c>
      <c r="AH25" s="17">
        <v>2.07</v>
      </c>
    </row>
    <row r="26" spans="1:34" ht="23.25" customHeight="1">
      <c r="A26" s="35"/>
      <c r="B26" s="41" t="s">
        <v>88</v>
      </c>
      <c r="C26" s="42" t="s">
        <v>54</v>
      </c>
      <c r="D26" s="43">
        <v>37066</v>
      </c>
      <c r="E26" s="76" t="s">
        <v>205</v>
      </c>
      <c r="F26" s="14">
        <v>0</v>
      </c>
      <c r="G26" s="76" t="s">
        <v>205</v>
      </c>
      <c r="H26" s="14">
        <v>0</v>
      </c>
      <c r="I26" s="76" t="s">
        <v>205</v>
      </c>
      <c r="J26" s="14">
        <v>0</v>
      </c>
      <c r="K26" s="76" t="s">
        <v>205</v>
      </c>
      <c r="L26" s="24">
        <v>0</v>
      </c>
      <c r="M26" s="76" t="s">
        <v>205</v>
      </c>
      <c r="N26" s="24">
        <v>0</v>
      </c>
      <c r="O26" s="76" t="s">
        <v>204</v>
      </c>
      <c r="P26" s="24">
        <v>2</v>
      </c>
      <c r="Q26" s="76" t="s">
        <v>204</v>
      </c>
      <c r="R26" s="24">
        <v>2</v>
      </c>
      <c r="S26" s="76" t="s">
        <v>204</v>
      </c>
      <c r="T26" s="24">
        <v>2</v>
      </c>
      <c r="U26" s="76" t="s">
        <v>209</v>
      </c>
      <c r="V26" s="24">
        <v>1.5</v>
      </c>
      <c r="W26" s="76" t="s">
        <v>207</v>
      </c>
      <c r="X26" s="24">
        <v>1</v>
      </c>
      <c r="Y26" s="76" t="s">
        <v>204</v>
      </c>
      <c r="Z26" s="16">
        <v>2</v>
      </c>
      <c r="AA26" s="76" t="s">
        <v>207</v>
      </c>
      <c r="AB26" s="16">
        <v>1</v>
      </c>
      <c r="AC26" s="76" t="s">
        <v>207</v>
      </c>
      <c r="AD26" s="16">
        <v>1</v>
      </c>
      <c r="AE26" s="17">
        <v>0</v>
      </c>
      <c r="AF26" s="17">
        <v>1.55</v>
      </c>
      <c r="AG26" s="3">
        <v>19</v>
      </c>
      <c r="AH26" s="17">
        <v>1.55</v>
      </c>
    </row>
    <row r="27" spans="1:34" ht="23.25" customHeight="1">
      <c r="A27" s="35">
        <v>21</v>
      </c>
      <c r="B27" s="41" t="s">
        <v>55</v>
      </c>
      <c r="C27" s="42" t="s">
        <v>56</v>
      </c>
      <c r="D27" s="43">
        <v>36406</v>
      </c>
      <c r="E27" s="76" t="s">
        <v>208</v>
      </c>
      <c r="F27" s="14">
        <v>3</v>
      </c>
      <c r="G27" s="76" t="s">
        <v>211</v>
      </c>
      <c r="H27" s="14">
        <v>3.5</v>
      </c>
      <c r="I27" s="76" t="s">
        <v>204</v>
      </c>
      <c r="J27" s="14">
        <v>2</v>
      </c>
      <c r="K27" s="76" t="s">
        <v>208</v>
      </c>
      <c r="L27" s="24">
        <v>3</v>
      </c>
      <c r="M27" s="76" t="s">
        <v>210</v>
      </c>
      <c r="N27" s="24">
        <v>2.5</v>
      </c>
      <c r="O27" s="76" t="s">
        <v>208</v>
      </c>
      <c r="P27" s="24">
        <v>3</v>
      </c>
      <c r="Q27" s="76" t="s">
        <v>211</v>
      </c>
      <c r="R27" s="24">
        <v>3.5</v>
      </c>
      <c r="S27" s="76" t="s">
        <v>210</v>
      </c>
      <c r="T27" s="24">
        <v>2.5</v>
      </c>
      <c r="U27" s="76" t="s">
        <v>208</v>
      </c>
      <c r="V27" s="24">
        <v>3</v>
      </c>
      <c r="W27" s="76" t="s">
        <v>208</v>
      </c>
      <c r="X27" s="24">
        <v>3</v>
      </c>
      <c r="Y27" s="76" t="s">
        <v>208</v>
      </c>
      <c r="Z27" s="16">
        <v>3</v>
      </c>
      <c r="AA27" s="76" t="s">
        <v>208</v>
      </c>
      <c r="AB27" s="16">
        <v>3</v>
      </c>
      <c r="AC27" s="76" t="s">
        <v>204</v>
      </c>
      <c r="AD27" s="16">
        <v>2</v>
      </c>
      <c r="AE27" s="17">
        <v>2.8</v>
      </c>
      <c r="AF27" s="17">
        <v>2.84</v>
      </c>
      <c r="AG27" s="3">
        <v>29</v>
      </c>
      <c r="AH27" s="17">
        <v>2.83</v>
      </c>
    </row>
    <row r="28" spans="1:34" ht="23.25" customHeight="1">
      <c r="A28" s="35">
        <v>22</v>
      </c>
      <c r="B28" s="41" t="s">
        <v>57</v>
      </c>
      <c r="C28" s="42" t="s">
        <v>56</v>
      </c>
      <c r="D28" s="43">
        <v>37194</v>
      </c>
      <c r="E28" s="76" t="s">
        <v>209</v>
      </c>
      <c r="F28" s="14">
        <v>1.5</v>
      </c>
      <c r="G28" s="76" t="s">
        <v>210</v>
      </c>
      <c r="H28" s="14">
        <v>2.5</v>
      </c>
      <c r="I28" s="76" t="s">
        <v>204</v>
      </c>
      <c r="J28" s="14">
        <v>2</v>
      </c>
      <c r="K28" s="76" t="s">
        <v>208</v>
      </c>
      <c r="L28" s="24">
        <v>3</v>
      </c>
      <c r="M28" s="76" t="s">
        <v>204</v>
      </c>
      <c r="N28" s="24">
        <v>2</v>
      </c>
      <c r="O28" s="76" t="s">
        <v>208</v>
      </c>
      <c r="P28" s="24">
        <v>3</v>
      </c>
      <c r="Q28" s="76" t="s">
        <v>204</v>
      </c>
      <c r="R28" s="24">
        <v>2</v>
      </c>
      <c r="S28" s="76" t="s">
        <v>210</v>
      </c>
      <c r="T28" s="24">
        <v>2.5</v>
      </c>
      <c r="U28" s="76" t="s">
        <v>208</v>
      </c>
      <c r="V28" s="24">
        <v>3</v>
      </c>
      <c r="W28" s="76" t="s">
        <v>204</v>
      </c>
      <c r="X28" s="24">
        <v>2</v>
      </c>
      <c r="Y28" s="76" t="s">
        <v>208</v>
      </c>
      <c r="Z28" s="16">
        <v>3</v>
      </c>
      <c r="AA28" s="76" t="s">
        <v>210</v>
      </c>
      <c r="AB28" s="16">
        <v>2.5</v>
      </c>
      <c r="AC28" s="76" t="s">
        <v>204</v>
      </c>
      <c r="AD28" s="16">
        <v>2</v>
      </c>
      <c r="AE28" s="17">
        <v>2.2</v>
      </c>
      <c r="AF28" s="17">
        <v>2.66</v>
      </c>
      <c r="AG28" s="3">
        <v>29</v>
      </c>
      <c r="AH28" s="17">
        <v>2.5</v>
      </c>
    </row>
    <row r="29" spans="1:34" ht="23.25" customHeight="1">
      <c r="A29" s="35">
        <v>23</v>
      </c>
      <c r="B29" s="41" t="s">
        <v>58</v>
      </c>
      <c r="C29" s="42" t="s">
        <v>56</v>
      </c>
      <c r="D29" s="43">
        <v>37072</v>
      </c>
      <c r="E29" s="76" t="s">
        <v>204</v>
      </c>
      <c r="F29" s="14">
        <v>2</v>
      </c>
      <c r="G29" s="76" t="s">
        <v>211</v>
      </c>
      <c r="H29" s="14">
        <v>3.5</v>
      </c>
      <c r="I29" s="76" t="s">
        <v>208</v>
      </c>
      <c r="J29" s="14">
        <v>3</v>
      </c>
      <c r="K29" s="76" t="s">
        <v>204</v>
      </c>
      <c r="L29" s="24">
        <v>2</v>
      </c>
      <c r="M29" s="76" t="s">
        <v>204</v>
      </c>
      <c r="N29" s="24">
        <v>2</v>
      </c>
      <c r="O29" s="76" t="s">
        <v>209</v>
      </c>
      <c r="P29" s="24">
        <v>1.5</v>
      </c>
      <c r="Q29" s="76" t="s">
        <v>204</v>
      </c>
      <c r="R29" s="24">
        <v>2</v>
      </c>
      <c r="S29" s="76" t="s">
        <v>208</v>
      </c>
      <c r="T29" s="24">
        <v>3</v>
      </c>
      <c r="U29" s="76" t="s">
        <v>208</v>
      </c>
      <c r="V29" s="24">
        <v>3</v>
      </c>
      <c r="W29" s="76" t="s">
        <v>204</v>
      </c>
      <c r="X29" s="24">
        <v>2</v>
      </c>
      <c r="Y29" s="76" t="s">
        <v>210</v>
      </c>
      <c r="Z29" s="16">
        <v>2.5</v>
      </c>
      <c r="AA29" s="76" t="s">
        <v>209</v>
      </c>
      <c r="AB29" s="16">
        <v>1.5</v>
      </c>
      <c r="AC29" s="76" t="s">
        <v>204</v>
      </c>
      <c r="AD29" s="16">
        <v>2</v>
      </c>
      <c r="AE29" s="17">
        <v>2.5</v>
      </c>
      <c r="AF29" s="17">
        <v>2.21</v>
      </c>
      <c r="AG29" s="3">
        <v>29</v>
      </c>
      <c r="AH29" s="17">
        <v>2.31</v>
      </c>
    </row>
    <row r="30" spans="1:34" ht="23.25" customHeight="1">
      <c r="A30" s="35">
        <v>24</v>
      </c>
      <c r="B30" s="41" t="s">
        <v>59</v>
      </c>
      <c r="C30" s="42" t="s">
        <v>56</v>
      </c>
      <c r="D30" s="43">
        <v>36850</v>
      </c>
      <c r="E30" s="76" t="s">
        <v>204</v>
      </c>
      <c r="F30" s="14">
        <v>2</v>
      </c>
      <c r="G30" s="76" t="s">
        <v>208</v>
      </c>
      <c r="H30" s="14">
        <v>3</v>
      </c>
      <c r="I30" s="76" t="s">
        <v>207</v>
      </c>
      <c r="J30" s="14">
        <v>1</v>
      </c>
      <c r="K30" s="76" t="s">
        <v>204</v>
      </c>
      <c r="L30" s="24">
        <v>2</v>
      </c>
      <c r="M30" s="76" t="s">
        <v>204</v>
      </c>
      <c r="N30" s="24">
        <v>2</v>
      </c>
      <c r="O30" s="76" t="s">
        <v>208</v>
      </c>
      <c r="P30" s="24">
        <v>3</v>
      </c>
      <c r="Q30" s="76" t="s">
        <v>210</v>
      </c>
      <c r="R30" s="24">
        <v>2.5</v>
      </c>
      <c r="S30" s="76" t="s">
        <v>210</v>
      </c>
      <c r="T30" s="24">
        <v>2.5</v>
      </c>
      <c r="U30" s="76" t="s">
        <v>208</v>
      </c>
      <c r="V30" s="24">
        <v>3</v>
      </c>
      <c r="W30" s="76" t="s">
        <v>204</v>
      </c>
      <c r="X30" s="24">
        <v>2</v>
      </c>
      <c r="Y30" s="76" t="s">
        <v>204</v>
      </c>
      <c r="Z30" s="16">
        <v>2</v>
      </c>
      <c r="AA30" s="76" t="s">
        <v>209</v>
      </c>
      <c r="AB30" s="16">
        <v>1.5</v>
      </c>
      <c r="AC30" s="76" t="s">
        <v>204</v>
      </c>
      <c r="AD30" s="16">
        <v>2</v>
      </c>
      <c r="AE30" s="17">
        <v>2</v>
      </c>
      <c r="AF30" s="17">
        <v>2.29</v>
      </c>
      <c r="AG30" s="3">
        <v>29</v>
      </c>
      <c r="AH30" s="17">
        <v>2.19</v>
      </c>
    </row>
    <row r="31" spans="1:34" ht="23.25" customHeight="1">
      <c r="A31" s="35">
        <v>25</v>
      </c>
      <c r="B31" s="41" t="s">
        <v>60</v>
      </c>
      <c r="C31" s="42" t="s">
        <v>61</v>
      </c>
      <c r="D31" s="43">
        <v>37092</v>
      </c>
      <c r="E31" s="76" t="s">
        <v>204</v>
      </c>
      <c r="F31" s="14">
        <v>2</v>
      </c>
      <c r="G31" s="76" t="s">
        <v>208</v>
      </c>
      <c r="H31" s="14">
        <v>3</v>
      </c>
      <c r="I31" s="76" t="s">
        <v>204</v>
      </c>
      <c r="J31" s="14">
        <v>2</v>
      </c>
      <c r="K31" s="76" t="s">
        <v>208</v>
      </c>
      <c r="L31" s="24">
        <v>3</v>
      </c>
      <c r="M31" s="76" t="s">
        <v>204</v>
      </c>
      <c r="N31" s="24">
        <v>2</v>
      </c>
      <c r="O31" s="76" t="s">
        <v>204</v>
      </c>
      <c r="P31" s="24">
        <v>2</v>
      </c>
      <c r="Q31" s="76" t="s">
        <v>204</v>
      </c>
      <c r="R31" s="24">
        <v>2</v>
      </c>
      <c r="S31" s="76" t="s">
        <v>210</v>
      </c>
      <c r="T31" s="24">
        <v>2.5</v>
      </c>
      <c r="U31" s="76" t="s">
        <v>204</v>
      </c>
      <c r="V31" s="24">
        <v>2</v>
      </c>
      <c r="W31" s="76" t="s">
        <v>209</v>
      </c>
      <c r="X31" s="24">
        <v>1.5</v>
      </c>
      <c r="Y31" s="76" t="s">
        <v>210</v>
      </c>
      <c r="Z31" s="16">
        <v>2.5</v>
      </c>
      <c r="AA31" s="76" t="s">
        <v>204</v>
      </c>
      <c r="AB31" s="16">
        <v>2</v>
      </c>
      <c r="AC31" s="76" t="s">
        <v>204</v>
      </c>
      <c r="AD31" s="16">
        <v>2</v>
      </c>
      <c r="AE31" s="17">
        <v>2.4</v>
      </c>
      <c r="AF31" s="17">
        <v>2.11</v>
      </c>
      <c r="AG31" s="3">
        <v>29</v>
      </c>
      <c r="AH31" s="17">
        <v>2.21</v>
      </c>
    </row>
    <row r="32" spans="1:34" ht="23.25" customHeight="1">
      <c r="A32" s="35">
        <v>26</v>
      </c>
      <c r="B32" s="41" t="s">
        <v>62</v>
      </c>
      <c r="C32" s="42" t="s">
        <v>63</v>
      </c>
      <c r="D32" s="43">
        <v>37237</v>
      </c>
      <c r="E32" s="76" t="s">
        <v>207</v>
      </c>
      <c r="F32" s="14">
        <v>1</v>
      </c>
      <c r="G32" s="76" t="s">
        <v>208</v>
      </c>
      <c r="H32" s="14">
        <v>3</v>
      </c>
      <c r="I32" s="76" t="s">
        <v>210</v>
      </c>
      <c r="J32" s="14">
        <v>2.5</v>
      </c>
      <c r="K32" s="76" t="s">
        <v>208</v>
      </c>
      <c r="L32" s="24">
        <v>3</v>
      </c>
      <c r="M32" s="76" t="s">
        <v>210</v>
      </c>
      <c r="N32" s="24">
        <v>2.5</v>
      </c>
      <c r="O32" s="76" t="s">
        <v>209</v>
      </c>
      <c r="P32" s="24">
        <v>1.5</v>
      </c>
      <c r="Q32" s="76" t="s">
        <v>210</v>
      </c>
      <c r="R32" s="24">
        <v>2.5</v>
      </c>
      <c r="S32" s="76" t="s">
        <v>204</v>
      </c>
      <c r="T32" s="24">
        <v>2</v>
      </c>
      <c r="U32" s="76" t="s">
        <v>207</v>
      </c>
      <c r="V32" s="24">
        <v>1</v>
      </c>
      <c r="W32" s="76" t="s">
        <v>204</v>
      </c>
      <c r="X32" s="24">
        <v>2</v>
      </c>
      <c r="Y32" s="76" t="s">
        <v>204</v>
      </c>
      <c r="Z32" s="16">
        <v>2</v>
      </c>
      <c r="AA32" s="76" t="s">
        <v>204</v>
      </c>
      <c r="AB32" s="16">
        <v>2</v>
      </c>
      <c r="AC32" s="76" t="s">
        <v>204</v>
      </c>
      <c r="AD32" s="16">
        <v>2</v>
      </c>
      <c r="AE32" s="17">
        <v>2.4</v>
      </c>
      <c r="AF32" s="17">
        <v>1.76</v>
      </c>
      <c r="AG32" s="3">
        <v>29</v>
      </c>
      <c r="AH32" s="17">
        <v>1.98</v>
      </c>
    </row>
    <row r="33" spans="1:34" ht="23.25" customHeight="1">
      <c r="A33" s="35">
        <v>27</v>
      </c>
      <c r="B33" s="41" t="s">
        <v>41</v>
      </c>
      <c r="C33" s="42" t="s">
        <v>64</v>
      </c>
      <c r="D33" s="43">
        <v>37061</v>
      </c>
      <c r="E33" s="76" t="s">
        <v>204</v>
      </c>
      <c r="F33" s="14">
        <v>2</v>
      </c>
      <c r="G33" s="76" t="s">
        <v>210</v>
      </c>
      <c r="H33" s="14">
        <v>2.5</v>
      </c>
      <c r="I33" s="76" t="s">
        <v>207</v>
      </c>
      <c r="J33" s="14">
        <v>1</v>
      </c>
      <c r="K33" s="76" t="s">
        <v>208</v>
      </c>
      <c r="L33" s="24">
        <v>3</v>
      </c>
      <c r="M33" s="76" t="s">
        <v>204</v>
      </c>
      <c r="N33" s="24">
        <v>2</v>
      </c>
      <c r="O33" s="76" t="s">
        <v>204</v>
      </c>
      <c r="P33" s="24">
        <v>2</v>
      </c>
      <c r="Q33" s="76" t="s">
        <v>208</v>
      </c>
      <c r="R33" s="24">
        <v>3</v>
      </c>
      <c r="S33" s="76" t="s">
        <v>204</v>
      </c>
      <c r="T33" s="24">
        <v>2</v>
      </c>
      <c r="U33" s="76" t="s">
        <v>212</v>
      </c>
      <c r="V33" s="24">
        <v>0</v>
      </c>
      <c r="W33" s="76" t="s">
        <v>204</v>
      </c>
      <c r="X33" s="24">
        <v>2</v>
      </c>
      <c r="Y33" s="76" t="s">
        <v>204</v>
      </c>
      <c r="Z33" s="16">
        <v>2</v>
      </c>
      <c r="AA33" s="76" t="s">
        <v>204</v>
      </c>
      <c r="AB33" s="16">
        <v>2</v>
      </c>
      <c r="AC33" s="76" t="s">
        <v>207</v>
      </c>
      <c r="AD33" s="16">
        <v>1</v>
      </c>
      <c r="AE33" s="17">
        <v>2.1</v>
      </c>
      <c r="AF33" s="17">
        <v>1.58</v>
      </c>
      <c r="AG33" s="3">
        <v>26</v>
      </c>
      <c r="AH33" s="17">
        <v>1.96</v>
      </c>
    </row>
    <row r="34" spans="1:34" ht="23.25" customHeight="1">
      <c r="A34" s="35">
        <v>28</v>
      </c>
      <c r="B34" s="41" t="s">
        <v>65</v>
      </c>
      <c r="C34" s="42" t="s">
        <v>66</v>
      </c>
      <c r="D34" s="43">
        <v>37095</v>
      </c>
      <c r="E34" s="76" t="s">
        <v>207</v>
      </c>
      <c r="F34" s="14">
        <v>1</v>
      </c>
      <c r="G34" s="76" t="s">
        <v>208</v>
      </c>
      <c r="H34" s="14">
        <v>3</v>
      </c>
      <c r="I34" s="76" t="s">
        <v>204</v>
      </c>
      <c r="J34" s="14">
        <v>2</v>
      </c>
      <c r="K34" s="76" t="s">
        <v>210</v>
      </c>
      <c r="L34" s="24">
        <v>2.5</v>
      </c>
      <c r="M34" s="76" t="s">
        <v>204</v>
      </c>
      <c r="N34" s="24">
        <v>2</v>
      </c>
      <c r="O34" s="76" t="s">
        <v>204</v>
      </c>
      <c r="P34" s="24">
        <v>2</v>
      </c>
      <c r="Q34" s="76" t="s">
        <v>208</v>
      </c>
      <c r="R34" s="24">
        <v>3</v>
      </c>
      <c r="S34" s="76" t="s">
        <v>208</v>
      </c>
      <c r="T34" s="24">
        <v>3</v>
      </c>
      <c r="U34" s="76" t="s">
        <v>207</v>
      </c>
      <c r="V34" s="24">
        <v>1</v>
      </c>
      <c r="W34" s="76" t="s">
        <v>209</v>
      </c>
      <c r="X34" s="24">
        <v>1.5</v>
      </c>
      <c r="Y34" s="76" t="s">
        <v>204</v>
      </c>
      <c r="Z34" s="16">
        <v>2</v>
      </c>
      <c r="AA34" s="76" t="s">
        <v>212</v>
      </c>
      <c r="AB34" s="16">
        <v>0</v>
      </c>
      <c r="AC34" s="76" t="s">
        <v>204</v>
      </c>
      <c r="AD34" s="16">
        <v>2</v>
      </c>
      <c r="AE34" s="17">
        <v>2.1</v>
      </c>
      <c r="AF34" s="17">
        <v>1.58</v>
      </c>
      <c r="AG34" s="3">
        <v>26</v>
      </c>
      <c r="AH34" s="17">
        <v>1.96</v>
      </c>
    </row>
    <row r="35" spans="1:34" ht="23.25" customHeight="1">
      <c r="A35" s="35">
        <v>29</v>
      </c>
      <c r="B35" s="47" t="s">
        <v>67</v>
      </c>
      <c r="C35" s="42" t="s">
        <v>68</v>
      </c>
      <c r="D35" s="43">
        <v>37147</v>
      </c>
      <c r="E35" s="76" t="s">
        <v>209</v>
      </c>
      <c r="F35" s="14">
        <v>1.5</v>
      </c>
      <c r="G35" s="76" t="s">
        <v>204</v>
      </c>
      <c r="H35" s="14">
        <v>2</v>
      </c>
      <c r="I35" s="76" t="s">
        <v>204</v>
      </c>
      <c r="J35" s="14">
        <v>2</v>
      </c>
      <c r="K35" s="76" t="s">
        <v>204</v>
      </c>
      <c r="L35" s="24">
        <v>2</v>
      </c>
      <c r="M35" s="76" t="s">
        <v>210</v>
      </c>
      <c r="N35" s="24">
        <v>2.5</v>
      </c>
      <c r="O35" s="76" t="s">
        <v>205</v>
      </c>
      <c r="P35" s="24">
        <v>0</v>
      </c>
      <c r="Q35" s="76" t="s">
        <v>205</v>
      </c>
      <c r="R35" s="24">
        <v>0</v>
      </c>
      <c r="S35" s="76" t="s">
        <v>205</v>
      </c>
      <c r="T35" s="24">
        <v>0</v>
      </c>
      <c r="U35" s="76" t="s">
        <v>205</v>
      </c>
      <c r="V35" s="24">
        <v>0</v>
      </c>
      <c r="W35" s="76" t="s">
        <v>205</v>
      </c>
      <c r="X35" s="24">
        <v>0</v>
      </c>
      <c r="Y35" s="76" t="s">
        <v>205</v>
      </c>
      <c r="Z35" s="16">
        <v>0</v>
      </c>
      <c r="AA35" s="76" t="s">
        <v>205</v>
      </c>
      <c r="AB35" s="16">
        <v>0</v>
      </c>
      <c r="AC35" s="76" t="s">
        <v>205</v>
      </c>
      <c r="AD35" s="16">
        <v>0</v>
      </c>
      <c r="AE35" s="17">
        <v>2</v>
      </c>
      <c r="AF35" s="17">
        <v>0</v>
      </c>
      <c r="AG35" s="3">
        <v>10</v>
      </c>
      <c r="AH35" s="17">
        <v>2</v>
      </c>
    </row>
    <row r="36" spans="1:34" ht="23.25" customHeight="1">
      <c r="A36" s="35">
        <v>30</v>
      </c>
      <c r="B36" s="41" t="s">
        <v>69</v>
      </c>
      <c r="C36" s="42" t="s">
        <v>70</v>
      </c>
      <c r="D36" s="43">
        <v>36343</v>
      </c>
      <c r="E36" s="76" t="s">
        <v>210</v>
      </c>
      <c r="F36" s="14">
        <v>2.5</v>
      </c>
      <c r="G36" s="76" t="s">
        <v>208</v>
      </c>
      <c r="H36" s="14">
        <v>3</v>
      </c>
      <c r="I36" s="76" t="s">
        <v>204</v>
      </c>
      <c r="J36" s="14">
        <v>2</v>
      </c>
      <c r="K36" s="76" t="s">
        <v>208</v>
      </c>
      <c r="L36" s="24">
        <v>3</v>
      </c>
      <c r="M36" s="76" t="s">
        <v>204</v>
      </c>
      <c r="N36" s="24">
        <v>2</v>
      </c>
      <c r="O36" s="76" t="s">
        <v>204</v>
      </c>
      <c r="P36" s="24">
        <v>2</v>
      </c>
      <c r="Q36" s="76" t="s">
        <v>204</v>
      </c>
      <c r="R36" s="24">
        <v>2</v>
      </c>
      <c r="S36" s="76" t="s">
        <v>204</v>
      </c>
      <c r="T36" s="24">
        <v>2</v>
      </c>
      <c r="U36" s="76" t="s">
        <v>207</v>
      </c>
      <c r="V36" s="24">
        <v>1</v>
      </c>
      <c r="W36" s="76" t="s">
        <v>209</v>
      </c>
      <c r="X36" s="24">
        <v>1.5</v>
      </c>
      <c r="Y36" s="76" t="s">
        <v>208</v>
      </c>
      <c r="Z36" s="16">
        <v>3</v>
      </c>
      <c r="AA36" s="76" t="s">
        <v>204</v>
      </c>
      <c r="AB36" s="16">
        <v>2</v>
      </c>
      <c r="AC36" s="76" t="s">
        <v>209</v>
      </c>
      <c r="AD36" s="16">
        <v>1.5</v>
      </c>
      <c r="AE36" s="17">
        <v>2.5</v>
      </c>
      <c r="AF36" s="17">
        <v>1.95</v>
      </c>
      <c r="AG36" s="3">
        <v>29</v>
      </c>
      <c r="AH36" s="17">
        <v>2.14</v>
      </c>
    </row>
    <row r="37" spans="1:34" ht="23.25" customHeight="1">
      <c r="A37" s="35">
        <v>31</v>
      </c>
      <c r="B37" s="41" t="s">
        <v>41</v>
      </c>
      <c r="C37" s="42" t="s">
        <v>71</v>
      </c>
      <c r="D37" s="43">
        <v>36624</v>
      </c>
      <c r="E37" s="76" t="s">
        <v>209</v>
      </c>
      <c r="F37" s="14">
        <v>1.5</v>
      </c>
      <c r="G37" s="76" t="s">
        <v>210</v>
      </c>
      <c r="H37" s="14">
        <v>2.5</v>
      </c>
      <c r="I37" s="76" t="s">
        <v>207</v>
      </c>
      <c r="J37" s="14">
        <v>1</v>
      </c>
      <c r="K37" s="76" t="s">
        <v>208</v>
      </c>
      <c r="L37" s="24">
        <v>3</v>
      </c>
      <c r="M37" s="76" t="s">
        <v>204</v>
      </c>
      <c r="N37" s="24">
        <v>2</v>
      </c>
      <c r="O37" s="76" t="s">
        <v>209</v>
      </c>
      <c r="P37" s="24">
        <v>1.5</v>
      </c>
      <c r="Q37" s="76" t="s">
        <v>210</v>
      </c>
      <c r="R37" s="24">
        <v>2.5</v>
      </c>
      <c r="S37" s="76" t="s">
        <v>208</v>
      </c>
      <c r="T37" s="24">
        <v>3</v>
      </c>
      <c r="U37" s="76" t="s">
        <v>212</v>
      </c>
      <c r="V37" s="24">
        <v>0</v>
      </c>
      <c r="W37" s="76" t="s">
        <v>204</v>
      </c>
      <c r="X37" s="24">
        <v>2</v>
      </c>
      <c r="Y37" s="76" t="s">
        <v>208</v>
      </c>
      <c r="Z37" s="16">
        <v>3</v>
      </c>
      <c r="AA37" s="76" t="s">
        <v>204</v>
      </c>
      <c r="AB37" s="16">
        <v>2</v>
      </c>
      <c r="AC37" s="76" t="s">
        <v>210</v>
      </c>
      <c r="AD37" s="16">
        <v>2.5</v>
      </c>
      <c r="AE37" s="17">
        <v>2</v>
      </c>
      <c r="AF37" s="17">
        <v>1.97</v>
      </c>
      <c r="AG37" s="3">
        <v>26</v>
      </c>
      <c r="AH37" s="17">
        <v>2.21</v>
      </c>
    </row>
    <row r="38" spans="1:34" ht="23.25" customHeight="1">
      <c r="A38" s="35">
        <v>32</v>
      </c>
      <c r="B38" s="41" t="s">
        <v>67</v>
      </c>
      <c r="C38" s="42" t="s">
        <v>72</v>
      </c>
      <c r="D38" s="43">
        <v>37041</v>
      </c>
      <c r="E38" s="76" t="s">
        <v>207</v>
      </c>
      <c r="F38" s="14">
        <v>1</v>
      </c>
      <c r="G38" s="76" t="s">
        <v>208</v>
      </c>
      <c r="H38" s="14">
        <v>3</v>
      </c>
      <c r="I38" s="76" t="s">
        <v>204</v>
      </c>
      <c r="J38" s="14">
        <v>2</v>
      </c>
      <c r="K38" s="76" t="s">
        <v>208</v>
      </c>
      <c r="L38" s="24">
        <v>3</v>
      </c>
      <c r="M38" s="76" t="s">
        <v>208</v>
      </c>
      <c r="N38" s="24">
        <v>3</v>
      </c>
      <c r="O38" s="76" t="s">
        <v>204</v>
      </c>
      <c r="P38" s="24">
        <v>2</v>
      </c>
      <c r="Q38" s="76" t="s">
        <v>204</v>
      </c>
      <c r="R38" s="24">
        <v>2</v>
      </c>
      <c r="S38" s="76" t="s">
        <v>210</v>
      </c>
      <c r="T38" s="24">
        <v>2.5</v>
      </c>
      <c r="U38" s="76" t="s">
        <v>209</v>
      </c>
      <c r="V38" s="24">
        <v>1.5</v>
      </c>
      <c r="W38" s="76" t="s">
        <v>209</v>
      </c>
      <c r="X38" s="24">
        <v>1.5</v>
      </c>
      <c r="Y38" s="76" t="s">
        <v>210</v>
      </c>
      <c r="Z38" s="16">
        <v>2.5</v>
      </c>
      <c r="AA38" s="76" t="s">
        <v>204</v>
      </c>
      <c r="AB38" s="16">
        <v>2</v>
      </c>
      <c r="AC38" s="76" t="s">
        <v>209</v>
      </c>
      <c r="AD38" s="16">
        <v>1.5</v>
      </c>
      <c r="AE38" s="17">
        <v>2.4</v>
      </c>
      <c r="AF38" s="17">
        <v>1.97</v>
      </c>
      <c r="AG38" s="3">
        <v>29</v>
      </c>
      <c r="AH38" s="17">
        <v>2.12</v>
      </c>
    </row>
    <row r="39" spans="1:34" ht="23.25" customHeight="1">
      <c r="A39" s="35">
        <v>33</v>
      </c>
      <c r="B39" s="44" t="s">
        <v>74</v>
      </c>
      <c r="C39" s="45" t="s">
        <v>73</v>
      </c>
      <c r="D39" s="46">
        <v>36931</v>
      </c>
      <c r="E39" s="76" t="s">
        <v>204</v>
      </c>
      <c r="F39" s="14">
        <v>2</v>
      </c>
      <c r="G39" s="76" t="s">
        <v>206</v>
      </c>
      <c r="H39" s="14">
        <v>4</v>
      </c>
      <c r="I39" s="76" t="s">
        <v>204</v>
      </c>
      <c r="J39" s="14">
        <v>2</v>
      </c>
      <c r="K39" s="76" t="s">
        <v>208</v>
      </c>
      <c r="L39" s="24">
        <v>3</v>
      </c>
      <c r="M39" s="76" t="s">
        <v>210</v>
      </c>
      <c r="N39" s="24">
        <v>2.5</v>
      </c>
      <c r="O39" s="76" t="s">
        <v>204</v>
      </c>
      <c r="P39" s="24">
        <v>2</v>
      </c>
      <c r="Q39" s="76" t="s">
        <v>204</v>
      </c>
      <c r="R39" s="24">
        <v>2</v>
      </c>
      <c r="S39" s="76" t="s">
        <v>210</v>
      </c>
      <c r="T39" s="24">
        <v>2.5</v>
      </c>
      <c r="U39" s="76" t="s">
        <v>209</v>
      </c>
      <c r="V39" s="24">
        <v>1.5</v>
      </c>
      <c r="W39" s="76" t="s">
        <v>204</v>
      </c>
      <c r="X39" s="24">
        <v>2</v>
      </c>
      <c r="Y39" s="76" t="s">
        <v>210</v>
      </c>
      <c r="Z39" s="16">
        <v>2.5</v>
      </c>
      <c r="AA39" s="76" t="s">
        <v>204</v>
      </c>
      <c r="AB39" s="16">
        <v>2</v>
      </c>
      <c r="AC39" s="76" t="s">
        <v>204</v>
      </c>
      <c r="AD39" s="16">
        <v>2</v>
      </c>
      <c r="AE39" s="17">
        <v>2.7</v>
      </c>
      <c r="AF39" s="17">
        <v>2.08</v>
      </c>
      <c r="AG39" s="3">
        <v>29</v>
      </c>
      <c r="AH39" s="17">
        <v>2.29</v>
      </c>
    </row>
    <row r="40" spans="1:34" ht="23.25" customHeight="1">
      <c r="A40" s="35">
        <v>34</v>
      </c>
      <c r="B40" s="41" t="s">
        <v>41</v>
      </c>
      <c r="C40" s="45" t="s">
        <v>75</v>
      </c>
      <c r="D40" s="46">
        <v>37174</v>
      </c>
      <c r="E40" s="76" t="s">
        <v>207</v>
      </c>
      <c r="F40" s="14">
        <v>1</v>
      </c>
      <c r="G40" s="76" t="s">
        <v>210</v>
      </c>
      <c r="H40" s="14">
        <v>2.5</v>
      </c>
      <c r="I40" s="76" t="s">
        <v>209</v>
      </c>
      <c r="J40" s="14">
        <v>1.5</v>
      </c>
      <c r="K40" s="76" t="s">
        <v>208</v>
      </c>
      <c r="L40" s="24">
        <v>3</v>
      </c>
      <c r="M40" s="76" t="s">
        <v>208</v>
      </c>
      <c r="N40" s="24">
        <v>3</v>
      </c>
      <c r="O40" s="76" t="s">
        <v>204</v>
      </c>
      <c r="P40" s="24">
        <v>2</v>
      </c>
      <c r="Q40" s="76" t="s">
        <v>204</v>
      </c>
      <c r="R40" s="24">
        <v>2</v>
      </c>
      <c r="S40" s="76" t="s">
        <v>210</v>
      </c>
      <c r="T40" s="24">
        <v>2.5</v>
      </c>
      <c r="U40" s="76" t="s">
        <v>209</v>
      </c>
      <c r="V40" s="24">
        <v>1.5</v>
      </c>
      <c r="W40" s="76" t="s">
        <v>212</v>
      </c>
      <c r="X40" s="24">
        <v>0</v>
      </c>
      <c r="Y40" s="76" t="s">
        <v>212</v>
      </c>
      <c r="Z40" s="16">
        <v>0</v>
      </c>
      <c r="AA40" s="76" t="s">
        <v>207</v>
      </c>
      <c r="AB40" s="16">
        <v>1</v>
      </c>
      <c r="AC40" s="76" t="s">
        <v>207</v>
      </c>
      <c r="AD40" s="16">
        <v>1</v>
      </c>
      <c r="AE40" s="17">
        <v>2.2</v>
      </c>
      <c r="AF40" s="17">
        <v>1.08</v>
      </c>
      <c r="AG40" s="3">
        <v>23</v>
      </c>
      <c r="AH40" s="17">
        <v>1.85</v>
      </c>
    </row>
    <row r="41" spans="1:34" ht="23.25" customHeight="1">
      <c r="A41" s="35">
        <v>35</v>
      </c>
      <c r="B41" s="44" t="s">
        <v>76</v>
      </c>
      <c r="C41" s="45" t="s">
        <v>77</v>
      </c>
      <c r="D41" s="46">
        <v>36787</v>
      </c>
      <c r="E41" s="76" t="s">
        <v>204</v>
      </c>
      <c r="F41" s="14">
        <v>2</v>
      </c>
      <c r="G41" s="76" t="s">
        <v>208</v>
      </c>
      <c r="H41" s="14">
        <v>3</v>
      </c>
      <c r="I41" s="76" t="s">
        <v>204</v>
      </c>
      <c r="J41" s="14">
        <v>2</v>
      </c>
      <c r="K41" s="76" t="s">
        <v>208</v>
      </c>
      <c r="L41" s="24">
        <v>3</v>
      </c>
      <c r="M41" s="76" t="s">
        <v>204</v>
      </c>
      <c r="N41" s="24">
        <v>2</v>
      </c>
      <c r="O41" s="76" t="s">
        <v>204</v>
      </c>
      <c r="P41" s="24">
        <v>2</v>
      </c>
      <c r="Q41" s="76" t="s">
        <v>204</v>
      </c>
      <c r="R41" s="24">
        <v>2</v>
      </c>
      <c r="S41" s="76" t="s">
        <v>204</v>
      </c>
      <c r="T41" s="24">
        <v>2</v>
      </c>
      <c r="U41" s="76" t="s">
        <v>209</v>
      </c>
      <c r="V41" s="24">
        <v>1.5</v>
      </c>
      <c r="W41" s="76" t="s">
        <v>204</v>
      </c>
      <c r="X41" s="24">
        <v>2</v>
      </c>
      <c r="Y41" s="76" t="s">
        <v>204</v>
      </c>
      <c r="Z41" s="16">
        <v>2</v>
      </c>
      <c r="AA41" s="76" t="s">
        <v>204</v>
      </c>
      <c r="AB41" s="16">
        <v>2</v>
      </c>
      <c r="AC41" s="76" t="s">
        <v>204</v>
      </c>
      <c r="AD41" s="16">
        <v>2</v>
      </c>
      <c r="AE41" s="17">
        <v>2.4</v>
      </c>
      <c r="AF41" s="17">
        <v>1.92</v>
      </c>
      <c r="AG41" s="3">
        <v>29</v>
      </c>
      <c r="AH41" s="17">
        <v>2.09</v>
      </c>
    </row>
    <row r="42" spans="1:34" ht="23.25" customHeight="1">
      <c r="A42" s="35">
        <v>36</v>
      </c>
      <c r="B42" s="44" t="s">
        <v>78</v>
      </c>
      <c r="C42" s="45" t="s">
        <v>77</v>
      </c>
      <c r="D42" s="46">
        <v>36808</v>
      </c>
      <c r="E42" s="76" t="s">
        <v>209</v>
      </c>
      <c r="F42" s="14">
        <v>1.5</v>
      </c>
      <c r="G42" s="76" t="s">
        <v>211</v>
      </c>
      <c r="H42" s="14">
        <v>3.5</v>
      </c>
      <c r="I42" s="76" t="s">
        <v>204</v>
      </c>
      <c r="J42" s="14">
        <v>2</v>
      </c>
      <c r="K42" s="76" t="s">
        <v>208</v>
      </c>
      <c r="L42" s="24">
        <v>3</v>
      </c>
      <c r="M42" s="76" t="s">
        <v>208</v>
      </c>
      <c r="N42" s="24">
        <v>3</v>
      </c>
      <c r="O42" s="76" t="s">
        <v>207</v>
      </c>
      <c r="P42" s="24">
        <v>1</v>
      </c>
      <c r="Q42" s="76" t="s">
        <v>208</v>
      </c>
      <c r="R42" s="24">
        <v>3</v>
      </c>
      <c r="S42" s="76" t="s">
        <v>208</v>
      </c>
      <c r="T42" s="24">
        <v>3</v>
      </c>
      <c r="U42" s="76" t="s">
        <v>209</v>
      </c>
      <c r="V42" s="24">
        <v>1.5</v>
      </c>
      <c r="W42" s="76" t="s">
        <v>209</v>
      </c>
      <c r="X42" s="24">
        <v>1.5</v>
      </c>
      <c r="Y42" s="76" t="s">
        <v>207</v>
      </c>
      <c r="Z42" s="16">
        <v>1</v>
      </c>
      <c r="AA42" s="76" t="s">
        <v>209</v>
      </c>
      <c r="AB42" s="16">
        <v>1.5</v>
      </c>
      <c r="AC42" s="76" t="s">
        <v>204</v>
      </c>
      <c r="AD42" s="16">
        <v>2</v>
      </c>
      <c r="AE42" s="17">
        <v>2.6</v>
      </c>
      <c r="AF42" s="17">
        <v>1.53</v>
      </c>
      <c r="AG42" s="3">
        <v>29</v>
      </c>
      <c r="AH42" s="17">
        <v>1.9</v>
      </c>
    </row>
    <row r="43" spans="1:34" ht="23.25" customHeight="1">
      <c r="A43" s="35">
        <v>37</v>
      </c>
      <c r="B43" s="41" t="s">
        <v>41</v>
      </c>
      <c r="C43" s="42" t="s">
        <v>79</v>
      </c>
      <c r="D43" s="43">
        <v>37043</v>
      </c>
      <c r="E43" s="76" t="s">
        <v>204</v>
      </c>
      <c r="F43" s="14">
        <v>2</v>
      </c>
      <c r="G43" s="76" t="s">
        <v>208</v>
      </c>
      <c r="H43" s="14">
        <v>3</v>
      </c>
      <c r="I43" s="76" t="s">
        <v>210</v>
      </c>
      <c r="J43" s="14">
        <v>2.5</v>
      </c>
      <c r="K43" s="76" t="s">
        <v>208</v>
      </c>
      <c r="L43" s="24">
        <v>3</v>
      </c>
      <c r="M43" s="76" t="s">
        <v>210</v>
      </c>
      <c r="N43" s="24">
        <v>2.5</v>
      </c>
      <c r="O43" s="76" t="s">
        <v>204</v>
      </c>
      <c r="P43" s="24">
        <v>2</v>
      </c>
      <c r="Q43" s="76" t="s">
        <v>210</v>
      </c>
      <c r="R43" s="24">
        <v>2.5</v>
      </c>
      <c r="S43" s="76" t="s">
        <v>208</v>
      </c>
      <c r="T43" s="24">
        <v>3</v>
      </c>
      <c r="U43" s="76" t="s">
        <v>210</v>
      </c>
      <c r="V43" s="24">
        <v>2.5</v>
      </c>
      <c r="W43" s="76" t="s">
        <v>208</v>
      </c>
      <c r="X43" s="24">
        <v>3</v>
      </c>
      <c r="Y43" s="76" t="s">
        <v>208</v>
      </c>
      <c r="Z43" s="16">
        <v>3</v>
      </c>
      <c r="AA43" s="76" t="s">
        <v>204</v>
      </c>
      <c r="AB43" s="16">
        <v>2</v>
      </c>
      <c r="AC43" s="76" t="s">
        <v>208</v>
      </c>
      <c r="AD43" s="16">
        <v>3</v>
      </c>
      <c r="AE43" s="17">
        <v>2.6</v>
      </c>
      <c r="AF43" s="17">
        <v>2.61</v>
      </c>
      <c r="AG43" s="3">
        <v>29</v>
      </c>
      <c r="AH43" s="17">
        <v>2.6</v>
      </c>
    </row>
    <row r="44" spans="1:34" ht="23.25" customHeight="1">
      <c r="A44" s="35">
        <v>38</v>
      </c>
      <c r="B44" s="47" t="s">
        <v>80</v>
      </c>
      <c r="C44" s="42" t="s">
        <v>81</v>
      </c>
      <c r="D44" s="43">
        <v>37036</v>
      </c>
      <c r="E44" s="76" t="s">
        <v>204</v>
      </c>
      <c r="F44" s="14">
        <v>2</v>
      </c>
      <c r="G44" s="76" t="s">
        <v>204</v>
      </c>
      <c r="H44" s="14">
        <v>2</v>
      </c>
      <c r="I44" s="76" t="s">
        <v>209</v>
      </c>
      <c r="J44" s="14">
        <v>1.5</v>
      </c>
      <c r="K44" s="76" t="s">
        <v>208</v>
      </c>
      <c r="L44" s="24">
        <v>3</v>
      </c>
      <c r="M44" s="76" t="s">
        <v>209</v>
      </c>
      <c r="N44" s="24">
        <v>1.5</v>
      </c>
      <c r="O44" s="76" t="s">
        <v>204</v>
      </c>
      <c r="P44" s="24">
        <v>2</v>
      </c>
      <c r="Q44" s="76" t="s">
        <v>204</v>
      </c>
      <c r="R44" s="24">
        <v>2</v>
      </c>
      <c r="S44" s="76" t="s">
        <v>204</v>
      </c>
      <c r="T44" s="24">
        <v>2</v>
      </c>
      <c r="U44" s="76" t="s">
        <v>210</v>
      </c>
      <c r="V44" s="24">
        <v>2.5</v>
      </c>
      <c r="W44" s="76" t="s">
        <v>209</v>
      </c>
      <c r="X44" s="24">
        <v>1.5</v>
      </c>
      <c r="Y44" s="76" t="s">
        <v>207</v>
      </c>
      <c r="Z44" s="16">
        <v>1</v>
      </c>
      <c r="AA44" s="76" t="s">
        <v>212</v>
      </c>
      <c r="AB44" s="16">
        <v>0</v>
      </c>
      <c r="AC44" s="76" t="s">
        <v>204</v>
      </c>
      <c r="AD44" s="16">
        <v>2</v>
      </c>
      <c r="AE44" s="17">
        <v>2</v>
      </c>
      <c r="AF44" s="17">
        <v>1.5</v>
      </c>
      <c r="AG44" s="3">
        <v>26</v>
      </c>
      <c r="AH44" s="17">
        <v>1.87</v>
      </c>
    </row>
    <row r="45" spans="1:34" ht="23.25" customHeight="1">
      <c r="A45" s="35">
        <v>39</v>
      </c>
      <c r="B45" s="41" t="s">
        <v>43</v>
      </c>
      <c r="C45" s="42" t="s">
        <v>82</v>
      </c>
      <c r="D45" s="43">
        <v>37216</v>
      </c>
      <c r="E45" s="76" t="s">
        <v>209</v>
      </c>
      <c r="F45" s="14">
        <v>1.5</v>
      </c>
      <c r="G45" s="76" t="s">
        <v>210</v>
      </c>
      <c r="H45" s="14">
        <v>2.5</v>
      </c>
      <c r="I45" s="76" t="s">
        <v>212</v>
      </c>
      <c r="J45" s="14">
        <v>0</v>
      </c>
      <c r="K45" s="76" t="s">
        <v>204</v>
      </c>
      <c r="L45" s="24">
        <v>2</v>
      </c>
      <c r="M45" s="76" t="s">
        <v>208</v>
      </c>
      <c r="N45" s="24">
        <v>3</v>
      </c>
      <c r="O45" s="76" t="s">
        <v>205</v>
      </c>
      <c r="P45" s="24">
        <v>0</v>
      </c>
      <c r="Q45" s="76" t="s">
        <v>205</v>
      </c>
      <c r="R45" s="24">
        <v>0</v>
      </c>
      <c r="S45" s="76" t="s">
        <v>205</v>
      </c>
      <c r="T45" s="24">
        <v>0</v>
      </c>
      <c r="U45" s="76" t="s">
        <v>205</v>
      </c>
      <c r="V45" s="24">
        <v>0</v>
      </c>
      <c r="W45" s="76" t="s">
        <v>212</v>
      </c>
      <c r="X45" s="24">
        <v>0</v>
      </c>
      <c r="Y45" s="76" t="s">
        <v>205</v>
      </c>
      <c r="Z45" s="16">
        <v>0</v>
      </c>
      <c r="AA45" s="76" t="s">
        <v>205</v>
      </c>
      <c r="AB45" s="16">
        <v>0</v>
      </c>
      <c r="AC45" s="76" t="s">
        <v>205</v>
      </c>
      <c r="AD45" s="16">
        <v>0</v>
      </c>
      <c r="AE45" s="17">
        <v>1.8</v>
      </c>
      <c r="AF45" s="17">
        <v>0</v>
      </c>
      <c r="AG45" s="3">
        <v>8</v>
      </c>
      <c r="AH45" s="17">
        <v>2.25</v>
      </c>
    </row>
    <row r="46" spans="1:34" ht="23.25" customHeight="1">
      <c r="A46" s="35">
        <v>40</v>
      </c>
      <c r="B46" s="41" t="s">
        <v>78</v>
      </c>
      <c r="C46" s="42" t="s">
        <v>83</v>
      </c>
      <c r="D46" s="43">
        <v>37218</v>
      </c>
      <c r="E46" s="76" t="s">
        <v>208</v>
      </c>
      <c r="F46" s="14">
        <v>3</v>
      </c>
      <c r="G46" s="76" t="s">
        <v>211</v>
      </c>
      <c r="H46" s="14">
        <v>3.5</v>
      </c>
      <c r="I46" s="76" t="s">
        <v>204</v>
      </c>
      <c r="J46" s="14">
        <v>2</v>
      </c>
      <c r="K46" s="76" t="s">
        <v>208</v>
      </c>
      <c r="L46" s="24">
        <v>3</v>
      </c>
      <c r="M46" s="76" t="s">
        <v>204</v>
      </c>
      <c r="N46" s="24">
        <v>2</v>
      </c>
      <c r="O46" s="76" t="s">
        <v>210</v>
      </c>
      <c r="P46" s="24">
        <v>2.5</v>
      </c>
      <c r="Q46" s="76" t="s">
        <v>204</v>
      </c>
      <c r="R46" s="24">
        <v>2</v>
      </c>
      <c r="S46" s="76" t="s">
        <v>208</v>
      </c>
      <c r="T46" s="24">
        <v>3</v>
      </c>
      <c r="U46" s="76" t="s">
        <v>208</v>
      </c>
      <c r="V46" s="24">
        <v>3</v>
      </c>
      <c r="W46" s="76" t="s">
        <v>208</v>
      </c>
      <c r="X46" s="24">
        <v>3</v>
      </c>
      <c r="Y46" s="76" t="s">
        <v>206</v>
      </c>
      <c r="Z46" s="16">
        <v>4</v>
      </c>
      <c r="AA46" s="76" t="s">
        <v>209</v>
      </c>
      <c r="AB46" s="16">
        <v>1.5</v>
      </c>
      <c r="AC46" s="76" t="s">
        <v>206</v>
      </c>
      <c r="AD46" s="16">
        <v>4</v>
      </c>
      <c r="AE46" s="17">
        <v>2.7</v>
      </c>
      <c r="AF46" s="17">
        <v>3</v>
      </c>
      <c r="AG46" s="3">
        <v>29</v>
      </c>
      <c r="AH46" s="17">
        <v>2.9</v>
      </c>
    </row>
    <row r="47" spans="1:34" ht="23.25" customHeight="1">
      <c r="A47" s="35">
        <v>41</v>
      </c>
      <c r="B47" s="44" t="s">
        <v>84</v>
      </c>
      <c r="C47" s="45" t="s">
        <v>85</v>
      </c>
      <c r="D47" s="46">
        <v>37167</v>
      </c>
      <c r="E47" s="76" t="s">
        <v>204</v>
      </c>
      <c r="F47" s="14">
        <v>2</v>
      </c>
      <c r="G47" s="76" t="s">
        <v>208</v>
      </c>
      <c r="H47" s="14">
        <v>3</v>
      </c>
      <c r="I47" s="76" t="s">
        <v>210</v>
      </c>
      <c r="J47" s="14">
        <v>2.5</v>
      </c>
      <c r="K47" s="76" t="s">
        <v>204</v>
      </c>
      <c r="L47" s="24">
        <v>2</v>
      </c>
      <c r="M47" s="76" t="s">
        <v>208</v>
      </c>
      <c r="N47" s="24">
        <v>3</v>
      </c>
      <c r="O47" s="76" t="s">
        <v>204</v>
      </c>
      <c r="P47" s="24">
        <v>2</v>
      </c>
      <c r="Q47" s="76" t="s">
        <v>208</v>
      </c>
      <c r="R47" s="24">
        <v>3</v>
      </c>
      <c r="S47" s="76" t="s">
        <v>210</v>
      </c>
      <c r="T47" s="24">
        <v>2.5</v>
      </c>
      <c r="U47" s="76" t="s">
        <v>209</v>
      </c>
      <c r="V47" s="24">
        <v>1.5</v>
      </c>
      <c r="W47" s="76" t="s">
        <v>210</v>
      </c>
      <c r="X47" s="24">
        <v>2.5</v>
      </c>
      <c r="Y47" s="76" t="s">
        <v>208</v>
      </c>
      <c r="Z47" s="16">
        <v>3</v>
      </c>
      <c r="AA47" s="76" t="s">
        <v>204</v>
      </c>
      <c r="AB47" s="16">
        <v>2</v>
      </c>
      <c r="AC47" s="76" t="s">
        <v>209</v>
      </c>
      <c r="AD47" s="16">
        <v>1.5</v>
      </c>
      <c r="AE47" s="17">
        <v>2.5</v>
      </c>
      <c r="AF47" s="17">
        <v>2.18</v>
      </c>
      <c r="AG47" s="3">
        <v>29</v>
      </c>
      <c r="AH47" s="17">
        <v>2.29</v>
      </c>
    </row>
    <row r="48" spans="1:34" ht="23.25" customHeight="1">
      <c r="A48" s="35">
        <v>42</v>
      </c>
      <c r="B48" s="44" t="s">
        <v>86</v>
      </c>
      <c r="C48" s="42" t="s">
        <v>87</v>
      </c>
      <c r="D48" s="46">
        <v>36939</v>
      </c>
      <c r="E48" s="76" t="s">
        <v>207</v>
      </c>
      <c r="F48" s="14">
        <v>1</v>
      </c>
      <c r="G48" s="76" t="s">
        <v>208</v>
      </c>
      <c r="H48" s="14">
        <v>3</v>
      </c>
      <c r="I48" s="76" t="s">
        <v>204</v>
      </c>
      <c r="J48" s="14">
        <v>2</v>
      </c>
      <c r="K48" s="76" t="s">
        <v>208</v>
      </c>
      <c r="L48" s="24">
        <v>3</v>
      </c>
      <c r="M48" s="76" t="s">
        <v>210</v>
      </c>
      <c r="N48" s="24">
        <v>2.5</v>
      </c>
      <c r="O48" s="76" t="s">
        <v>204</v>
      </c>
      <c r="P48" s="24">
        <v>2</v>
      </c>
      <c r="Q48" s="76" t="s">
        <v>209</v>
      </c>
      <c r="R48" s="24">
        <v>1.5</v>
      </c>
      <c r="S48" s="76" t="s">
        <v>204</v>
      </c>
      <c r="T48" s="24">
        <v>2</v>
      </c>
      <c r="U48" s="76" t="s">
        <v>210</v>
      </c>
      <c r="V48" s="24">
        <v>2.5</v>
      </c>
      <c r="W48" s="76" t="s">
        <v>204</v>
      </c>
      <c r="X48" s="24">
        <v>2</v>
      </c>
      <c r="Y48" s="76" t="s">
        <v>209</v>
      </c>
      <c r="Z48" s="16">
        <v>1.5</v>
      </c>
      <c r="AA48" s="76" t="s">
        <v>212</v>
      </c>
      <c r="AB48" s="16">
        <v>0</v>
      </c>
      <c r="AC48" s="76" t="s">
        <v>204</v>
      </c>
      <c r="AD48" s="16">
        <v>2</v>
      </c>
      <c r="AE48" s="17">
        <v>2.3</v>
      </c>
      <c r="AF48" s="17">
        <v>1.66</v>
      </c>
      <c r="AG48" s="3">
        <v>26</v>
      </c>
      <c r="AH48" s="17">
        <v>2.1</v>
      </c>
    </row>
    <row r="49" spans="1:34" ht="23.25" customHeight="1">
      <c r="A49" s="35">
        <v>43</v>
      </c>
      <c r="B49" s="44" t="s">
        <v>88</v>
      </c>
      <c r="C49" s="45" t="s">
        <v>87</v>
      </c>
      <c r="D49" s="46">
        <v>37106</v>
      </c>
      <c r="E49" s="76" t="s">
        <v>204</v>
      </c>
      <c r="F49" s="14">
        <v>2</v>
      </c>
      <c r="G49" s="76" t="s">
        <v>210</v>
      </c>
      <c r="H49" s="14">
        <v>2.5</v>
      </c>
      <c r="I49" s="76" t="s">
        <v>208</v>
      </c>
      <c r="J49" s="14">
        <v>3</v>
      </c>
      <c r="K49" s="76" t="s">
        <v>204</v>
      </c>
      <c r="L49" s="24">
        <v>2</v>
      </c>
      <c r="M49" s="76" t="s">
        <v>208</v>
      </c>
      <c r="N49" s="24">
        <v>3</v>
      </c>
      <c r="O49" s="76" t="s">
        <v>212</v>
      </c>
      <c r="P49" s="24">
        <v>0</v>
      </c>
      <c r="Q49" s="76" t="s">
        <v>212</v>
      </c>
      <c r="R49" s="24">
        <v>0</v>
      </c>
      <c r="S49" s="76" t="s">
        <v>205</v>
      </c>
      <c r="T49" s="24">
        <v>0</v>
      </c>
      <c r="U49" s="76" t="s">
        <v>212</v>
      </c>
      <c r="V49" s="24">
        <v>0</v>
      </c>
      <c r="W49" s="76" t="s">
        <v>205</v>
      </c>
      <c r="X49" s="24">
        <v>0</v>
      </c>
      <c r="Y49" s="76" t="s">
        <v>205</v>
      </c>
      <c r="Z49" s="16">
        <v>0</v>
      </c>
      <c r="AA49" s="76" t="s">
        <v>205</v>
      </c>
      <c r="AB49" s="16">
        <v>0</v>
      </c>
      <c r="AC49" s="76" t="s">
        <v>205</v>
      </c>
      <c r="AD49" s="16">
        <v>0</v>
      </c>
      <c r="AE49" s="17">
        <v>2.5</v>
      </c>
      <c r="AF49" s="17">
        <v>0</v>
      </c>
      <c r="AG49" s="3">
        <v>10</v>
      </c>
      <c r="AH49" s="17">
        <v>2.5</v>
      </c>
    </row>
    <row r="50" spans="1:34" ht="23.25" customHeight="1">
      <c r="A50" s="35">
        <v>44</v>
      </c>
      <c r="B50" s="41" t="s">
        <v>89</v>
      </c>
      <c r="C50" s="42" t="s">
        <v>87</v>
      </c>
      <c r="D50" s="43">
        <v>36888</v>
      </c>
      <c r="E50" s="76" t="s">
        <v>208</v>
      </c>
      <c r="F50" s="14">
        <v>3</v>
      </c>
      <c r="G50" s="76" t="s">
        <v>211</v>
      </c>
      <c r="H50" s="14">
        <v>3.5</v>
      </c>
      <c r="I50" s="76" t="s">
        <v>204</v>
      </c>
      <c r="J50" s="14">
        <v>2</v>
      </c>
      <c r="K50" s="76" t="s">
        <v>208</v>
      </c>
      <c r="L50" s="24">
        <v>3</v>
      </c>
      <c r="M50" s="76" t="s">
        <v>211</v>
      </c>
      <c r="N50" s="24">
        <v>3.5</v>
      </c>
      <c r="O50" s="76" t="s">
        <v>204</v>
      </c>
      <c r="P50" s="24">
        <v>2</v>
      </c>
      <c r="Q50" s="76" t="s">
        <v>211</v>
      </c>
      <c r="R50" s="24">
        <v>3.5</v>
      </c>
      <c r="S50" s="76" t="s">
        <v>210</v>
      </c>
      <c r="T50" s="24">
        <v>2.5</v>
      </c>
      <c r="U50" s="76" t="s">
        <v>204</v>
      </c>
      <c r="V50" s="24">
        <v>2</v>
      </c>
      <c r="W50" s="76" t="s">
        <v>208</v>
      </c>
      <c r="X50" s="24">
        <v>3</v>
      </c>
      <c r="Y50" s="76" t="s">
        <v>204</v>
      </c>
      <c r="Z50" s="16">
        <v>2</v>
      </c>
      <c r="AA50" s="76" t="s">
        <v>204</v>
      </c>
      <c r="AB50" s="16">
        <v>2</v>
      </c>
      <c r="AC50" s="76" t="s">
        <v>204</v>
      </c>
      <c r="AD50" s="16">
        <v>2</v>
      </c>
      <c r="AE50" s="17">
        <v>3</v>
      </c>
      <c r="AF50" s="17">
        <v>2.16</v>
      </c>
      <c r="AG50" s="3">
        <v>29</v>
      </c>
      <c r="AH50" s="17">
        <v>2.45</v>
      </c>
    </row>
    <row r="51" spans="1:34" ht="23.25" customHeight="1">
      <c r="A51" s="35">
        <v>45</v>
      </c>
      <c r="B51" s="41" t="s">
        <v>41</v>
      </c>
      <c r="C51" s="42" t="s">
        <v>90</v>
      </c>
      <c r="D51" s="43">
        <v>37152</v>
      </c>
      <c r="E51" s="76" t="s">
        <v>204</v>
      </c>
      <c r="F51" s="14">
        <v>2</v>
      </c>
      <c r="G51" s="76" t="s">
        <v>208</v>
      </c>
      <c r="H51" s="14">
        <v>3</v>
      </c>
      <c r="I51" s="76" t="s">
        <v>204</v>
      </c>
      <c r="J51" s="14">
        <v>2</v>
      </c>
      <c r="K51" s="76" t="s">
        <v>210</v>
      </c>
      <c r="L51" s="24">
        <v>2.5</v>
      </c>
      <c r="M51" s="76" t="s">
        <v>204</v>
      </c>
      <c r="N51" s="24">
        <v>2</v>
      </c>
      <c r="O51" s="76" t="s">
        <v>209</v>
      </c>
      <c r="P51" s="24">
        <v>1.5</v>
      </c>
      <c r="Q51" s="76" t="s">
        <v>204</v>
      </c>
      <c r="R51" s="24">
        <v>2</v>
      </c>
      <c r="S51" s="76" t="s">
        <v>204</v>
      </c>
      <c r="T51" s="24">
        <v>2</v>
      </c>
      <c r="U51" s="76" t="s">
        <v>204</v>
      </c>
      <c r="V51" s="24">
        <v>2</v>
      </c>
      <c r="W51" s="76" t="s">
        <v>209</v>
      </c>
      <c r="X51" s="24">
        <v>1.5</v>
      </c>
      <c r="Y51" s="76" t="s">
        <v>207</v>
      </c>
      <c r="Z51" s="16">
        <v>1</v>
      </c>
      <c r="AA51" s="76" t="s">
        <v>207</v>
      </c>
      <c r="AB51" s="16">
        <v>1</v>
      </c>
      <c r="AC51" s="76" t="s">
        <v>204</v>
      </c>
      <c r="AD51" s="16">
        <v>2</v>
      </c>
      <c r="AE51" s="17">
        <v>2.3</v>
      </c>
      <c r="AF51" s="17">
        <v>1.5</v>
      </c>
      <c r="AG51" s="3">
        <v>29</v>
      </c>
      <c r="AH51" s="17">
        <v>1.78</v>
      </c>
    </row>
    <row r="52" spans="1:34" ht="23.25" customHeight="1">
      <c r="A52" s="35">
        <v>46</v>
      </c>
      <c r="B52" s="41" t="s">
        <v>91</v>
      </c>
      <c r="C52" s="42" t="s">
        <v>90</v>
      </c>
      <c r="D52" s="43">
        <v>37194</v>
      </c>
      <c r="E52" s="76" t="s">
        <v>204</v>
      </c>
      <c r="F52" s="14">
        <v>2</v>
      </c>
      <c r="G52" s="76" t="s">
        <v>208</v>
      </c>
      <c r="H52" s="14">
        <v>3</v>
      </c>
      <c r="I52" s="76" t="s">
        <v>204</v>
      </c>
      <c r="J52" s="14">
        <v>2</v>
      </c>
      <c r="K52" s="76" t="s">
        <v>210</v>
      </c>
      <c r="L52" s="24">
        <v>2.5</v>
      </c>
      <c r="M52" s="76" t="s">
        <v>209</v>
      </c>
      <c r="N52" s="24">
        <v>1.5</v>
      </c>
      <c r="O52" s="76" t="s">
        <v>204</v>
      </c>
      <c r="P52" s="24">
        <v>2</v>
      </c>
      <c r="Q52" s="76" t="s">
        <v>212</v>
      </c>
      <c r="R52" s="24">
        <v>0</v>
      </c>
      <c r="S52" s="76" t="s">
        <v>210</v>
      </c>
      <c r="T52" s="24">
        <v>2.5</v>
      </c>
      <c r="U52" s="76" t="s">
        <v>204</v>
      </c>
      <c r="V52" s="24">
        <v>2</v>
      </c>
      <c r="W52" s="76" t="s">
        <v>209</v>
      </c>
      <c r="X52" s="24">
        <v>1.5</v>
      </c>
      <c r="Y52" s="76" t="s">
        <v>207</v>
      </c>
      <c r="Z52" s="16">
        <v>1</v>
      </c>
      <c r="AA52" s="76" t="s">
        <v>212</v>
      </c>
      <c r="AB52" s="16">
        <v>0</v>
      </c>
      <c r="AC52" s="76" t="s">
        <v>209</v>
      </c>
      <c r="AD52" s="16">
        <v>1.5</v>
      </c>
      <c r="AE52" s="17">
        <v>2.2</v>
      </c>
      <c r="AF52" s="17">
        <v>1.42</v>
      </c>
      <c r="AG52" s="3">
        <v>26</v>
      </c>
      <c r="AH52" s="17">
        <v>1.88</v>
      </c>
    </row>
    <row r="53" spans="1:34" ht="23.25" customHeight="1">
      <c r="A53" s="35">
        <v>47</v>
      </c>
      <c r="B53" s="41" t="s">
        <v>22</v>
      </c>
      <c r="C53" s="42" t="s">
        <v>90</v>
      </c>
      <c r="D53" s="43">
        <v>37180</v>
      </c>
      <c r="E53" s="76" t="s">
        <v>209</v>
      </c>
      <c r="F53" s="14">
        <v>1.5</v>
      </c>
      <c r="G53" s="76" t="s">
        <v>208</v>
      </c>
      <c r="H53" s="14">
        <v>3</v>
      </c>
      <c r="I53" s="76" t="s">
        <v>208</v>
      </c>
      <c r="J53" s="14">
        <v>3</v>
      </c>
      <c r="K53" s="76" t="s">
        <v>208</v>
      </c>
      <c r="L53" s="24">
        <v>3</v>
      </c>
      <c r="M53" s="76" t="s">
        <v>204</v>
      </c>
      <c r="N53" s="24">
        <v>2</v>
      </c>
      <c r="O53" s="76" t="s">
        <v>208</v>
      </c>
      <c r="P53" s="24">
        <v>3</v>
      </c>
      <c r="Q53" s="76" t="s">
        <v>208</v>
      </c>
      <c r="R53" s="24">
        <v>3</v>
      </c>
      <c r="S53" s="76" t="s">
        <v>211</v>
      </c>
      <c r="T53" s="24">
        <v>3.5</v>
      </c>
      <c r="U53" s="76" t="s">
        <v>204</v>
      </c>
      <c r="V53" s="24">
        <v>2</v>
      </c>
      <c r="W53" s="76" t="s">
        <v>204</v>
      </c>
      <c r="X53" s="24">
        <v>2</v>
      </c>
      <c r="Y53" s="76" t="s">
        <v>204</v>
      </c>
      <c r="Z53" s="16">
        <v>2</v>
      </c>
      <c r="AA53" s="76" t="s">
        <v>207</v>
      </c>
      <c r="AB53" s="16">
        <v>1</v>
      </c>
      <c r="AC53" s="76" t="s">
        <v>204</v>
      </c>
      <c r="AD53" s="16">
        <v>2</v>
      </c>
      <c r="AE53" s="17">
        <v>2.5</v>
      </c>
      <c r="AF53" s="17">
        <v>2.16</v>
      </c>
      <c r="AG53" s="3">
        <v>29</v>
      </c>
      <c r="AH53" s="17">
        <v>2.28</v>
      </c>
    </row>
    <row r="54" spans="1:34" ht="23.25" customHeight="1">
      <c r="A54" s="35">
        <v>48</v>
      </c>
      <c r="B54" s="41" t="s">
        <v>41</v>
      </c>
      <c r="C54" s="42" t="s">
        <v>92</v>
      </c>
      <c r="D54" s="43">
        <v>37091</v>
      </c>
      <c r="E54" s="76" t="s">
        <v>204</v>
      </c>
      <c r="F54" s="14">
        <v>2</v>
      </c>
      <c r="G54" s="76" t="s">
        <v>208</v>
      </c>
      <c r="H54" s="14">
        <v>3</v>
      </c>
      <c r="I54" s="76" t="s">
        <v>210</v>
      </c>
      <c r="J54" s="14">
        <v>2.5</v>
      </c>
      <c r="K54" s="76" t="s">
        <v>208</v>
      </c>
      <c r="L54" s="24">
        <v>3</v>
      </c>
      <c r="M54" s="76" t="s">
        <v>204</v>
      </c>
      <c r="N54" s="24">
        <v>2</v>
      </c>
      <c r="O54" s="76" t="s">
        <v>209</v>
      </c>
      <c r="P54" s="24">
        <v>1.5</v>
      </c>
      <c r="Q54" s="76" t="s">
        <v>210</v>
      </c>
      <c r="R54" s="24">
        <v>2.5</v>
      </c>
      <c r="S54" s="76" t="s">
        <v>208</v>
      </c>
      <c r="T54" s="24">
        <v>3</v>
      </c>
      <c r="U54" s="76" t="s">
        <v>207</v>
      </c>
      <c r="V54" s="24">
        <v>1</v>
      </c>
      <c r="W54" s="76" t="s">
        <v>209</v>
      </c>
      <c r="X54" s="24">
        <v>1.5</v>
      </c>
      <c r="Y54" s="76" t="s">
        <v>207</v>
      </c>
      <c r="Z54" s="16">
        <v>1</v>
      </c>
      <c r="AA54" s="76" t="s">
        <v>207</v>
      </c>
      <c r="AB54" s="16">
        <v>1</v>
      </c>
      <c r="AC54" s="76" t="s">
        <v>207</v>
      </c>
      <c r="AD54" s="16">
        <v>1</v>
      </c>
      <c r="AE54" s="17">
        <v>2.5</v>
      </c>
      <c r="AF54" s="17">
        <v>1.34</v>
      </c>
      <c r="AG54" s="3">
        <v>29</v>
      </c>
      <c r="AH54" s="17">
        <v>1.74</v>
      </c>
    </row>
  </sheetData>
  <sheetProtection/>
  <mergeCells count="25">
    <mergeCell ref="AA4:AB4"/>
    <mergeCell ref="AC4:AD4"/>
    <mergeCell ref="O3:AD3"/>
    <mergeCell ref="AG3:AG4"/>
    <mergeCell ref="S4:T4"/>
    <mergeCell ref="Q4:R4"/>
    <mergeCell ref="W4:X4"/>
    <mergeCell ref="AH3:AH5"/>
    <mergeCell ref="AF3:AF4"/>
    <mergeCell ref="E2:AF2"/>
    <mergeCell ref="AE3:AE4"/>
    <mergeCell ref="B3:C5"/>
    <mergeCell ref="D3:D5"/>
    <mergeCell ref="U4:V4"/>
    <mergeCell ref="A1:D1"/>
    <mergeCell ref="A3:A5"/>
    <mergeCell ref="E1:AF1"/>
    <mergeCell ref="G4:H4"/>
    <mergeCell ref="Y4:Z4"/>
    <mergeCell ref="E4:F4"/>
    <mergeCell ref="E3:N3"/>
    <mergeCell ref="I4:J4"/>
    <mergeCell ref="K4:L4"/>
    <mergeCell ref="M4:N4"/>
    <mergeCell ref="O4:P4"/>
  </mergeCells>
  <conditionalFormatting sqref="E6:E54">
    <cfRule type="cellIs" priority="71" dxfId="0" operator="equal" stopIfTrue="1">
      <formula>"X"</formula>
    </cfRule>
    <cfRule type="cellIs" priority="72" dxfId="1" operator="equal" stopIfTrue="1">
      <formula>"F"</formula>
    </cfRule>
  </conditionalFormatting>
  <conditionalFormatting sqref="G6:G54">
    <cfRule type="cellIs" priority="67" dxfId="0" operator="equal" stopIfTrue="1">
      <formula>"X"</formula>
    </cfRule>
    <cfRule type="cellIs" priority="68" dxfId="1" operator="equal" stopIfTrue="1">
      <formula>"F"</formula>
    </cfRule>
  </conditionalFormatting>
  <conditionalFormatting sqref="I6:I54">
    <cfRule type="cellIs" priority="65" dxfId="0" operator="equal" stopIfTrue="1">
      <formula>"X"</formula>
    </cfRule>
    <cfRule type="cellIs" priority="66" dxfId="1" operator="equal" stopIfTrue="1">
      <formula>"F"</formula>
    </cfRule>
  </conditionalFormatting>
  <conditionalFormatting sqref="K6:K54">
    <cfRule type="cellIs" priority="63" dxfId="0" operator="equal" stopIfTrue="1">
      <formula>"X"</formula>
    </cfRule>
    <cfRule type="cellIs" priority="64" dxfId="1" operator="equal" stopIfTrue="1">
      <formula>"F"</formula>
    </cfRule>
  </conditionalFormatting>
  <conditionalFormatting sqref="M6:M54">
    <cfRule type="cellIs" priority="61" dxfId="0" operator="equal" stopIfTrue="1">
      <formula>"X"</formula>
    </cfRule>
    <cfRule type="cellIs" priority="62" dxfId="1" operator="equal" stopIfTrue="1">
      <formula>"F"</formula>
    </cfRule>
  </conditionalFormatting>
  <conditionalFormatting sqref="O6:O54">
    <cfRule type="cellIs" priority="59" dxfId="0" operator="equal" stopIfTrue="1">
      <formula>"X"</formula>
    </cfRule>
    <cfRule type="cellIs" priority="60" dxfId="1" operator="equal" stopIfTrue="1">
      <formula>"F"</formula>
    </cfRule>
  </conditionalFormatting>
  <conditionalFormatting sqref="Q6:Q54">
    <cfRule type="cellIs" priority="57" dxfId="0" operator="equal" stopIfTrue="1">
      <formula>"X"</formula>
    </cfRule>
    <cfRule type="cellIs" priority="58" dxfId="1" operator="equal" stopIfTrue="1">
      <formula>"F"</formula>
    </cfRule>
  </conditionalFormatting>
  <conditionalFormatting sqref="S6:S54">
    <cfRule type="cellIs" priority="55" dxfId="0" operator="equal" stopIfTrue="1">
      <formula>"X"</formula>
    </cfRule>
    <cfRule type="cellIs" priority="56" dxfId="1" operator="equal" stopIfTrue="1">
      <formula>"F"</formula>
    </cfRule>
  </conditionalFormatting>
  <conditionalFormatting sqref="U6:U54">
    <cfRule type="cellIs" priority="53" dxfId="0" operator="equal" stopIfTrue="1">
      <formula>"X"</formula>
    </cfRule>
    <cfRule type="cellIs" priority="54" dxfId="1" operator="equal" stopIfTrue="1">
      <formula>"F"</formula>
    </cfRule>
  </conditionalFormatting>
  <conditionalFormatting sqref="W6:W54">
    <cfRule type="cellIs" priority="51" dxfId="0" operator="equal" stopIfTrue="1">
      <formula>"X"</formula>
    </cfRule>
    <cfRule type="cellIs" priority="52" dxfId="1" operator="equal" stopIfTrue="1">
      <formula>"F"</formula>
    </cfRule>
  </conditionalFormatting>
  <conditionalFormatting sqref="Y6:Y54">
    <cfRule type="cellIs" priority="49" dxfId="0" operator="equal" stopIfTrue="1">
      <formula>"X"</formula>
    </cfRule>
    <cfRule type="cellIs" priority="50" dxfId="1" operator="equal" stopIfTrue="1">
      <formula>"F"</formula>
    </cfRule>
  </conditionalFormatting>
  <conditionalFormatting sqref="AA6:AA54">
    <cfRule type="cellIs" priority="47" dxfId="0" operator="equal" stopIfTrue="1">
      <formula>"X"</formula>
    </cfRule>
    <cfRule type="cellIs" priority="48" dxfId="1" operator="equal" stopIfTrue="1">
      <formula>"F"</formula>
    </cfRule>
  </conditionalFormatting>
  <conditionalFormatting sqref="AC6:AC54">
    <cfRule type="cellIs" priority="45" dxfId="0" operator="equal" stopIfTrue="1">
      <formula>"X"</formula>
    </cfRule>
    <cfRule type="cellIs" priority="46" dxfId="1" operator="equal" stopIfTrue="1">
      <formula>"F"</formula>
    </cfRule>
  </conditionalFormatting>
  <printOptions horizontalCentered="1"/>
  <pageMargins left="0.33" right="0.18" top="0.26" bottom="0.3" header="0" footer="0"/>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tabColor indexed="57"/>
  </sheetPr>
  <dimension ref="A1:AH53"/>
  <sheetViews>
    <sheetView zoomScalePageLayoutView="0" workbookViewId="0" topLeftCell="A1">
      <pane xSplit="4" ySplit="5" topLeftCell="P6" activePane="bottomRight" state="frozen"/>
      <selection pane="topLeft" activeCell="A1" sqref="A1"/>
      <selection pane="topRight" activeCell="E1" sqref="E1"/>
      <selection pane="bottomLeft" activeCell="A7" sqref="A7"/>
      <selection pane="bottomRight" activeCell="A54" sqref="A54:IV67"/>
    </sheetView>
  </sheetViews>
  <sheetFormatPr defaultColWidth="8.8515625" defaultRowHeight="12.75"/>
  <cols>
    <col min="1" max="1" width="5.28125" style="2" customWidth="1"/>
    <col min="2" max="2" width="21.8515625" style="2" customWidth="1"/>
    <col min="3" max="3" width="9.00390625" style="2" customWidth="1"/>
    <col min="4" max="4" width="12.7109375" style="2" customWidth="1"/>
    <col min="5" max="5" width="6.8515625" style="10" customWidth="1"/>
    <col min="6" max="10" width="6.8515625" style="1" customWidth="1"/>
    <col min="11" max="14" width="6.8515625" style="12" customWidth="1"/>
    <col min="15" max="24" width="6.00390625" style="12" customWidth="1"/>
    <col min="25" max="30" width="6.00390625" style="11" customWidth="1"/>
    <col min="31" max="31" width="10.421875" style="1" customWidth="1"/>
    <col min="32" max="32" width="6.7109375" style="1" customWidth="1"/>
    <col min="33" max="33" width="7.00390625" style="1" customWidth="1"/>
    <col min="34" max="34" width="8.421875" style="1" customWidth="1"/>
    <col min="35" max="16384" width="8.8515625" style="2" customWidth="1"/>
  </cols>
  <sheetData>
    <row r="1" spans="1:34" s="4" customFormat="1" ht="15.75">
      <c r="A1" s="98" t="s">
        <v>7</v>
      </c>
      <c r="B1" s="98"/>
      <c r="C1" s="98"/>
      <c r="D1" s="98"/>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8"/>
      <c r="AH1" s="8"/>
    </row>
    <row r="2" spans="1:34" s="4" customFormat="1" ht="15.75">
      <c r="A2" s="5"/>
      <c r="B2" s="5"/>
      <c r="C2" s="5"/>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9"/>
      <c r="AH2" s="9"/>
    </row>
    <row r="3" spans="1:34" s="4" customFormat="1" ht="15.75" customHeight="1">
      <c r="A3" s="99" t="s">
        <v>0</v>
      </c>
      <c r="B3" s="102" t="s">
        <v>8</v>
      </c>
      <c r="C3" s="103"/>
      <c r="D3" s="99" t="s">
        <v>1</v>
      </c>
      <c r="E3" s="90" t="s">
        <v>12</v>
      </c>
      <c r="F3" s="91"/>
      <c r="G3" s="91"/>
      <c r="H3" s="91"/>
      <c r="I3" s="91"/>
      <c r="J3" s="91"/>
      <c r="K3" s="91"/>
      <c r="L3" s="91"/>
      <c r="M3" s="91"/>
      <c r="N3" s="92"/>
      <c r="O3" s="110" t="s">
        <v>13</v>
      </c>
      <c r="P3" s="110"/>
      <c r="Q3" s="110"/>
      <c r="R3" s="110"/>
      <c r="S3" s="110"/>
      <c r="T3" s="110"/>
      <c r="U3" s="110"/>
      <c r="V3" s="110"/>
      <c r="W3" s="110"/>
      <c r="X3" s="110"/>
      <c r="Y3" s="110"/>
      <c r="Z3" s="110"/>
      <c r="AA3" s="110"/>
      <c r="AB3" s="110"/>
      <c r="AC3" s="110"/>
      <c r="AD3" s="110"/>
      <c r="AE3" s="107" t="s">
        <v>12</v>
      </c>
      <c r="AF3" s="107" t="s">
        <v>13</v>
      </c>
      <c r="AG3" s="109" t="s">
        <v>3</v>
      </c>
      <c r="AH3" s="109" t="s">
        <v>4</v>
      </c>
    </row>
    <row r="4" spans="1:34" s="5" customFormat="1" ht="16.5" customHeight="1">
      <c r="A4" s="100"/>
      <c r="B4" s="104"/>
      <c r="C4" s="105"/>
      <c r="D4" s="100"/>
      <c r="E4" s="88" t="s">
        <v>18</v>
      </c>
      <c r="F4" s="89"/>
      <c r="G4" s="88" t="s">
        <v>185</v>
      </c>
      <c r="H4" s="89"/>
      <c r="I4" s="88" t="s">
        <v>2</v>
      </c>
      <c r="J4" s="89"/>
      <c r="K4" s="93" t="s">
        <v>6</v>
      </c>
      <c r="L4" s="94"/>
      <c r="M4" s="95" t="s">
        <v>5</v>
      </c>
      <c r="N4" s="96"/>
      <c r="O4" s="97" t="s">
        <v>18</v>
      </c>
      <c r="P4" s="97"/>
      <c r="Q4" s="97" t="s">
        <v>11</v>
      </c>
      <c r="R4" s="97"/>
      <c r="S4" s="97" t="s">
        <v>9</v>
      </c>
      <c r="T4" s="97"/>
      <c r="U4" s="97" t="s">
        <v>15</v>
      </c>
      <c r="V4" s="97"/>
      <c r="W4" s="97" t="s">
        <v>19</v>
      </c>
      <c r="X4" s="97"/>
      <c r="Y4" s="87" t="s">
        <v>10</v>
      </c>
      <c r="Z4" s="87"/>
      <c r="AA4" s="87" t="s">
        <v>194</v>
      </c>
      <c r="AB4" s="87"/>
      <c r="AC4" s="87" t="s">
        <v>195</v>
      </c>
      <c r="AD4" s="87"/>
      <c r="AE4" s="108"/>
      <c r="AF4" s="108"/>
      <c r="AG4" s="109"/>
      <c r="AH4" s="109"/>
    </row>
    <row r="5" spans="1:34" s="31" customFormat="1" ht="12" customHeight="1">
      <c r="A5" s="100"/>
      <c r="B5" s="104"/>
      <c r="C5" s="105"/>
      <c r="D5" s="100"/>
      <c r="E5" s="25"/>
      <c r="F5" s="19">
        <v>2</v>
      </c>
      <c r="G5" s="18"/>
      <c r="H5" s="19">
        <v>2</v>
      </c>
      <c r="I5" s="18"/>
      <c r="J5" s="19">
        <v>2</v>
      </c>
      <c r="K5" s="18"/>
      <c r="L5" s="19">
        <v>2</v>
      </c>
      <c r="M5" s="20"/>
      <c r="N5" s="21">
        <v>2</v>
      </c>
      <c r="O5" s="18"/>
      <c r="P5" s="19">
        <v>3</v>
      </c>
      <c r="Q5" s="18"/>
      <c r="R5" s="19"/>
      <c r="S5" s="18"/>
      <c r="T5" s="19">
        <v>2</v>
      </c>
      <c r="U5" s="18"/>
      <c r="V5" s="19">
        <v>3</v>
      </c>
      <c r="W5" s="22"/>
      <c r="X5" s="22">
        <v>2</v>
      </c>
      <c r="Y5" s="18"/>
      <c r="Z5" s="19">
        <v>4</v>
      </c>
      <c r="AA5" s="26"/>
      <c r="AB5" s="27">
        <v>3</v>
      </c>
      <c r="AC5" s="28"/>
      <c r="AD5" s="27">
        <v>2</v>
      </c>
      <c r="AE5" s="30">
        <v>10</v>
      </c>
      <c r="AF5" s="30">
        <v>19</v>
      </c>
      <c r="AG5" s="30">
        <v>29</v>
      </c>
      <c r="AH5" s="109"/>
    </row>
    <row r="6" spans="1:34" ht="23.25" customHeight="1">
      <c r="A6" s="35">
        <v>1</v>
      </c>
      <c r="B6" s="48" t="s">
        <v>22</v>
      </c>
      <c r="C6" s="49" t="s">
        <v>21</v>
      </c>
      <c r="D6" s="50">
        <v>37093</v>
      </c>
      <c r="E6" s="76" t="s">
        <v>207</v>
      </c>
      <c r="F6" s="14">
        <v>1</v>
      </c>
      <c r="G6" s="76" t="s">
        <v>210</v>
      </c>
      <c r="H6" s="14">
        <v>2.5</v>
      </c>
      <c r="I6" s="13" t="s">
        <v>210</v>
      </c>
      <c r="J6" s="14">
        <v>2.5</v>
      </c>
      <c r="K6" s="76" t="s">
        <v>211</v>
      </c>
      <c r="L6" s="24">
        <v>3.5</v>
      </c>
      <c r="M6" s="23" t="s">
        <v>208</v>
      </c>
      <c r="N6" s="24">
        <v>3</v>
      </c>
      <c r="O6" s="76" t="s">
        <v>204</v>
      </c>
      <c r="P6" s="24">
        <v>2</v>
      </c>
      <c r="Q6" s="76" t="s">
        <v>208</v>
      </c>
      <c r="R6" s="24">
        <v>3</v>
      </c>
      <c r="S6" s="76" t="s">
        <v>210</v>
      </c>
      <c r="T6" s="24">
        <v>2.5</v>
      </c>
      <c r="U6" s="76" t="s">
        <v>208</v>
      </c>
      <c r="V6" s="24">
        <v>3</v>
      </c>
      <c r="W6" s="76" t="s">
        <v>211</v>
      </c>
      <c r="X6" s="24">
        <v>3.5</v>
      </c>
      <c r="Y6" s="76" t="s">
        <v>208</v>
      </c>
      <c r="Z6" s="16">
        <v>3</v>
      </c>
      <c r="AA6" s="76" t="s">
        <v>204</v>
      </c>
      <c r="AB6" s="16">
        <v>2</v>
      </c>
      <c r="AC6" s="76" t="s">
        <v>208</v>
      </c>
      <c r="AD6" s="16">
        <v>3</v>
      </c>
      <c r="AE6" s="17">
        <v>2.5</v>
      </c>
      <c r="AF6" s="17">
        <v>2.68</v>
      </c>
      <c r="AG6" s="3">
        <v>29</v>
      </c>
      <c r="AH6" s="17">
        <v>2.62</v>
      </c>
    </row>
    <row r="7" spans="1:34" ht="23.25" customHeight="1">
      <c r="A7" s="35">
        <v>2</v>
      </c>
      <c r="B7" s="48" t="s">
        <v>22</v>
      </c>
      <c r="C7" s="49" t="s">
        <v>21</v>
      </c>
      <c r="D7" s="50">
        <v>36829</v>
      </c>
      <c r="E7" s="76" t="s">
        <v>209</v>
      </c>
      <c r="F7" s="14">
        <v>1.5</v>
      </c>
      <c r="G7" s="76" t="s">
        <v>204</v>
      </c>
      <c r="H7" s="14">
        <v>2</v>
      </c>
      <c r="I7" s="13" t="s">
        <v>204</v>
      </c>
      <c r="J7" s="14">
        <v>2</v>
      </c>
      <c r="K7" s="76" t="s">
        <v>208</v>
      </c>
      <c r="L7" s="24">
        <v>3</v>
      </c>
      <c r="M7" s="23" t="s">
        <v>204</v>
      </c>
      <c r="N7" s="24">
        <v>2</v>
      </c>
      <c r="O7" s="76" t="s">
        <v>204</v>
      </c>
      <c r="P7" s="24">
        <v>2</v>
      </c>
      <c r="Q7" s="76" t="s">
        <v>204</v>
      </c>
      <c r="R7" s="24">
        <v>2</v>
      </c>
      <c r="S7" s="76" t="s">
        <v>210</v>
      </c>
      <c r="T7" s="24">
        <v>2.5</v>
      </c>
      <c r="U7" s="76" t="s">
        <v>208</v>
      </c>
      <c r="V7" s="24">
        <v>3</v>
      </c>
      <c r="W7" s="76" t="s">
        <v>209</v>
      </c>
      <c r="X7" s="24">
        <v>1.5</v>
      </c>
      <c r="Y7" s="76" t="s">
        <v>207</v>
      </c>
      <c r="Z7" s="16">
        <v>1</v>
      </c>
      <c r="AA7" s="76" t="s">
        <v>212</v>
      </c>
      <c r="AB7" s="16">
        <v>0</v>
      </c>
      <c r="AC7" s="76" t="s">
        <v>204</v>
      </c>
      <c r="AD7" s="16">
        <v>2</v>
      </c>
      <c r="AE7" s="17">
        <v>2.1</v>
      </c>
      <c r="AF7" s="17">
        <v>1.63</v>
      </c>
      <c r="AG7" s="3">
        <v>26</v>
      </c>
      <c r="AH7" s="17">
        <v>2</v>
      </c>
    </row>
    <row r="8" spans="1:34" s="31" customFormat="1" ht="20.25" customHeight="1">
      <c r="A8" s="35">
        <v>3</v>
      </c>
      <c r="B8" s="48" t="s">
        <v>22</v>
      </c>
      <c r="C8" s="49" t="s">
        <v>21</v>
      </c>
      <c r="D8" s="50">
        <v>36300</v>
      </c>
      <c r="E8" s="76" t="s">
        <v>204</v>
      </c>
      <c r="F8" s="14">
        <v>2</v>
      </c>
      <c r="G8" s="76" t="s">
        <v>205</v>
      </c>
      <c r="H8" s="14">
        <v>0</v>
      </c>
      <c r="I8" s="13" t="s">
        <v>204</v>
      </c>
      <c r="J8" s="14">
        <v>2</v>
      </c>
      <c r="K8" s="76" t="s">
        <v>208</v>
      </c>
      <c r="L8" s="24">
        <v>3</v>
      </c>
      <c r="M8" s="23" t="s">
        <v>208</v>
      </c>
      <c r="N8" s="24">
        <v>3</v>
      </c>
      <c r="O8" s="76" t="s">
        <v>204</v>
      </c>
      <c r="P8" s="24">
        <v>2</v>
      </c>
      <c r="Q8" s="76" t="s">
        <v>204</v>
      </c>
      <c r="R8" s="24">
        <v>2</v>
      </c>
      <c r="S8" s="76" t="s">
        <v>204</v>
      </c>
      <c r="T8" s="24">
        <v>2</v>
      </c>
      <c r="U8" s="76" t="s">
        <v>210</v>
      </c>
      <c r="V8" s="24">
        <v>2.5</v>
      </c>
      <c r="W8" s="76" t="s">
        <v>207</v>
      </c>
      <c r="X8" s="24">
        <v>1</v>
      </c>
      <c r="Y8" s="76" t="s">
        <v>207</v>
      </c>
      <c r="Z8" s="16">
        <v>1</v>
      </c>
      <c r="AA8" s="76" t="s">
        <v>207</v>
      </c>
      <c r="AB8" s="16">
        <v>1</v>
      </c>
      <c r="AC8" s="76" t="s">
        <v>204</v>
      </c>
      <c r="AD8" s="16">
        <v>2</v>
      </c>
      <c r="AE8" s="17">
        <v>2</v>
      </c>
      <c r="AF8" s="17">
        <v>1.61</v>
      </c>
      <c r="AG8" s="3">
        <v>27</v>
      </c>
      <c r="AH8" s="17">
        <v>1.87</v>
      </c>
    </row>
    <row r="9" spans="1:34" ht="23.25" customHeight="1">
      <c r="A9" s="35">
        <v>4</v>
      </c>
      <c r="B9" s="51" t="s">
        <v>80</v>
      </c>
      <c r="C9" s="52" t="s">
        <v>24</v>
      </c>
      <c r="D9" s="50">
        <v>37168</v>
      </c>
      <c r="E9" s="76" t="s">
        <v>204</v>
      </c>
      <c r="F9" s="14">
        <v>2</v>
      </c>
      <c r="G9" s="76" t="s">
        <v>205</v>
      </c>
      <c r="H9" s="14">
        <v>0</v>
      </c>
      <c r="I9" s="13" t="s">
        <v>204</v>
      </c>
      <c r="J9" s="14">
        <v>2</v>
      </c>
      <c r="K9" s="76" t="s">
        <v>212</v>
      </c>
      <c r="L9" s="24">
        <v>0</v>
      </c>
      <c r="M9" s="23" t="s">
        <v>204</v>
      </c>
      <c r="N9" s="24">
        <v>2</v>
      </c>
      <c r="O9" s="76" t="s">
        <v>205</v>
      </c>
      <c r="P9" s="24">
        <v>0</v>
      </c>
      <c r="Q9" s="76" t="s">
        <v>205</v>
      </c>
      <c r="R9" s="24">
        <v>0</v>
      </c>
      <c r="S9" s="76" t="s">
        <v>205</v>
      </c>
      <c r="T9" s="24">
        <v>0</v>
      </c>
      <c r="U9" s="76" t="s">
        <v>205</v>
      </c>
      <c r="V9" s="24">
        <v>0</v>
      </c>
      <c r="W9" s="76" t="s">
        <v>205</v>
      </c>
      <c r="X9" s="24">
        <v>0</v>
      </c>
      <c r="Y9" s="76" t="s">
        <v>205</v>
      </c>
      <c r="Z9" s="16">
        <v>0</v>
      </c>
      <c r="AA9" s="76" t="s">
        <v>205</v>
      </c>
      <c r="AB9" s="16">
        <v>0</v>
      </c>
      <c r="AC9" s="76" t="s">
        <v>205</v>
      </c>
      <c r="AD9" s="16">
        <v>0</v>
      </c>
      <c r="AE9" s="17">
        <v>1.2</v>
      </c>
      <c r="AF9" s="17">
        <v>0</v>
      </c>
      <c r="AG9" s="3">
        <v>6</v>
      </c>
      <c r="AH9" s="17">
        <v>2</v>
      </c>
    </row>
    <row r="10" spans="1:34" ht="23.25" customHeight="1">
      <c r="A10" s="35">
        <v>5</v>
      </c>
      <c r="B10" s="48" t="s">
        <v>93</v>
      </c>
      <c r="C10" s="49" t="s">
        <v>94</v>
      </c>
      <c r="D10" s="50">
        <v>37108</v>
      </c>
      <c r="E10" s="76" t="s">
        <v>212</v>
      </c>
      <c r="F10" s="14">
        <v>0</v>
      </c>
      <c r="G10" s="76" t="s">
        <v>204</v>
      </c>
      <c r="H10" s="14">
        <v>2</v>
      </c>
      <c r="I10" s="13" t="s">
        <v>204</v>
      </c>
      <c r="J10" s="14">
        <v>2</v>
      </c>
      <c r="K10" s="76" t="s">
        <v>210</v>
      </c>
      <c r="L10" s="24">
        <v>2.5</v>
      </c>
      <c r="M10" s="23" t="s">
        <v>208</v>
      </c>
      <c r="N10" s="24">
        <v>3</v>
      </c>
      <c r="O10" s="76" t="s">
        <v>208</v>
      </c>
      <c r="P10" s="24">
        <v>3</v>
      </c>
      <c r="Q10" s="76" t="s">
        <v>209</v>
      </c>
      <c r="R10" s="24">
        <v>1.5</v>
      </c>
      <c r="S10" s="76" t="s">
        <v>210</v>
      </c>
      <c r="T10" s="24">
        <v>2.5</v>
      </c>
      <c r="U10" s="76" t="s">
        <v>204</v>
      </c>
      <c r="V10" s="24">
        <v>2</v>
      </c>
      <c r="W10" s="76" t="s">
        <v>212</v>
      </c>
      <c r="X10" s="24">
        <v>0</v>
      </c>
      <c r="Y10" s="76" t="s">
        <v>207</v>
      </c>
      <c r="Z10" s="16">
        <v>1</v>
      </c>
      <c r="AA10" s="76" t="s">
        <v>207</v>
      </c>
      <c r="AB10" s="16">
        <v>1</v>
      </c>
      <c r="AC10" s="76" t="s">
        <v>209</v>
      </c>
      <c r="AD10" s="16">
        <v>1.5</v>
      </c>
      <c r="AE10" s="17">
        <v>1.9</v>
      </c>
      <c r="AF10" s="17">
        <v>1.58</v>
      </c>
      <c r="AG10" s="3">
        <v>25</v>
      </c>
      <c r="AH10" s="17">
        <v>1.96</v>
      </c>
    </row>
    <row r="11" spans="1:34" ht="23.25" customHeight="1">
      <c r="A11" s="35">
        <v>6</v>
      </c>
      <c r="B11" s="48" t="s">
        <v>95</v>
      </c>
      <c r="C11" s="49" t="s">
        <v>96</v>
      </c>
      <c r="D11" s="50">
        <v>36693</v>
      </c>
      <c r="E11" s="76" t="s">
        <v>207</v>
      </c>
      <c r="F11" s="14">
        <v>1</v>
      </c>
      <c r="G11" s="76" t="s">
        <v>204</v>
      </c>
      <c r="H11" s="14">
        <v>2</v>
      </c>
      <c r="I11" s="13" t="s">
        <v>209</v>
      </c>
      <c r="J11" s="14">
        <v>0</v>
      </c>
      <c r="K11" s="76" t="s">
        <v>208</v>
      </c>
      <c r="L11" s="24">
        <v>3</v>
      </c>
      <c r="M11" s="23" t="s">
        <v>204</v>
      </c>
      <c r="N11" s="24">
        <v>2</v>
      </c>
      <c r="O11" s="76" t="s">
        <v>208</v>
      </c>
      <c r="P11" s="24">
        <v>3</v>
      </c>
      <c r="Q11" s="76" t="s">
        <v>210</v>
      </c>
      <c r="R11" s="24">
        <v>2.5</v>
      </c>
      <c r="S11" s="76" t="s">
        <v>204</v>
      </c>
      <c r="T11" s="24">
        <v>2</v>
      </c>
      <c r="U11" s="76" t="s">
        <v>210</v>
      </c>
      <c r="V11" s="24">
        <v>2.5</v>
      </c>
      <c r="W11" s="76" t="s">
        <v>204</v>
      </c>
      <c r="X11" s="24">
        <v>2</v>
      </c>
      <c r="Y11" s="76" t="s">
        <v>204</v>
      </c>
      <c r="Z11" s="16">
        <v>2</v>
      </c>
      <c r="AA11" s="76" t="s">
        <v>207</v>
      </c>
      <c r="AB11" s="16">
        <v>1</v>
      </c>
      <c r="AC11" s="76" t="s">
        <v>204</v>
      </c>
      <c r="AD11" s="16">
        <v>2</v>
      </c>
      <c r="AE11" s="17">
        <v>1.6</v>
      </c>
      <c r="AF11" s="17">
        <v>2.08</v>
      </c>
      <c r="AG11" s="3">
        <v>27</v>
      </c>
      <c r="AH11" s="17">
        <v>2.06</v>
      </c>
    </row>
    <row r="12" spans="1:34" ht="23.25" customHeight="1">
      <c r="A12" s="35">
        <v>7</v>
      </c>
      <c r="B12" s="48" t="s">
        <v>93</v>
      </c>
      <c r="C12" s="49" t="s">
        <v>30</v>
      </c>
      <c r="D12" s="50">
        <v>36178</v>
      </c>
      <c r="E12" s="76" t="s">
        <v>212</v>
      </c>
      <c r="F12" s="14">
        <v>0</v>
      </c>
      <c r="G12" s="76" t="s">
        <v>204</v>
      </c>
      <c r="H12" s="14">
        <v>2</v>
      </c>
      <c r="I12" s="13" t="s">
        <v>204</v>
      </c>
      <c r="J12" s="14">
        <v>2</v>
      </c>
      <c r="K12" s="76" t="s">
        <v>204</v>
      </c>
      <c r="L12" s="24">
        <v>2</v>
      </c>
      <c r="M12" s="23" t="s">
        <v>209</v>
      </c>
      <c r="N12" s="24">
        <v>1.5</v>
      </c>
      <c r="O12" s="76" t="s">
        <v>204</v>
      </c>
      <c r="P12" s="24">
        <v>2</v>
      </c>
      <c r="Q12" s="76" t="s">
        <v>204</v>
      </c>
      <c r="R12" s="24">
        <v>2</v>
      </c>
      <c r="S12" s="76" t="s">
        <v>207</v>
      </c>
      <c r="T12" s="24">
        <v>1</v>
      </c>
      <c r="U12" s="76" t="s">
        <v>204</v>
      </c>
      <c r="V12" s="24">
        <v>2</v>
      </c>
      <c r="W12" s="76" t="s">
        <v>209</v>
      </c>
      <c r="X12" s="24">
        <v>1.5</v>
      </c>
      <c r="Y12" s="76" t="s">
        <v>207</v>
      </c>
      <c r="Z12" s="16">
        <v>1</v>
      </c>
      <c r="AA12" s="76" t="s">
        <v>207</v>
      </c>
      <c r="AB12" s="16">
        <v>1</v>
      </c>
      <c r="AC12" s="76" t="s">
        <v>204</v>
      </c>
      <c r="AD12" s="16">
        <v>2</v>
      </c>
      <c r="AE12" s="17">
        <v>1.5</v>
      </c>
      <c r="AF12" s="17">
        <v>1.47</v>
      </c>
      <c r="AG12" s="3">
        <v>27</v>
      </c>
      <c r="AH12" s="17">
        <v>1.59</v>
      </c>
    </row>
    <row r="13" spans="1:34" ht="23.25" customHeight="1">
      <c r="A13" s="35">
        <v>8</v>
      </c>
      <c r="B13" s="48" t="s">
        <v>97</v>
      </c>
      <c r="C13" s="49" t="s">
        <v>30</v>
      </c>
      <c r="D13" s="50">
        <v>36969</v>
      </c>
      <c r="E13" s="76" t="s">
        <v>210</v>
      </c>
      <c r="F13" s="14">
        <v>2.5</v>
      </c>
      <c r="G13" s="76" t="s">
        <v>208</v>
      </c>
      <c r="H13" s="14">
        <v>3</v>
      </c>
      <c r="I13" s="13" t="s">
        <v>204</v>
      </c>
      <c r="J13" s="14">
        <v>2</v>
      </c>
      <c r="K13" s="76" t="s">
        <v>208</v>
      </c>
      <c r="L13" s="24">
        <v>3</v>
      </c>
      <c r="M13" s="23" t="s">
        <v>204</v>
      </c>
      <c r="N13" s="24">
        <v>2</v>
      </c>
      <c r="O13" s="76" t="s">
        <v>208</v>
      </c>
      <c r="P13" s="24">
        <v>3</v>
      </c>
      <c r="Q13" s="76" t="s">
        <v>208</v>
      </c>
      <c r="R13" s="24">
        <v>3</v>
      </c>
      <c r="S13" s="76" t="s">
        <v>204</v>
      </c>
      <c r="T13" s="24">
        <v>2</v>
      </c>
      <c r="U13" s="76" t="s">
        <v>210</v>
      </c>
      <c r="V13" s="24">
        <v>2.5</v>
      </c>
      <c r="W13" s="76" t="s">
        <v>208</v>
      </c>
      <c r="X13" s="24">
        <v>3</v>
      </c>
      <c r="Y13" s="76" t="s">
        <v>204</v>
      </c>
      <c r="Z13" s="16">
        <v>2</v>
      </c>
      <c r="AA13" s="76" t="s">
        <v>207</v>
      </c>
      <c r="AB13" s="16">
        <v>1</v>
      </c>
      <c r="AC13" s="76" t="s">
        <v>204</v>
      </c>
      <c r="AD13" s="16">
        <v>2</v>
      </c>
      <c r="AE13" s="17">
        <v>2.5</v>
      </c>
      <c r="AF13" s="17">
        <v>2.18</v>
      </c>
      <c r="AG13" s="3">
        <v>29</v>
      </c>
      <c r="AH13" s="17">
        <v>2.29</v>
      </c>
    </row>
    <row r="14" spans="1:34" ht="23.25" customHeight="1">
      <c r="A14" s="35">
        <v>9</v>
      </c>
      <c r="B14" s="53" t="s">
        <v>98</v>
      </c>
      <c r="C14" s="49" t="s">
        <v>30</v>
      </c>
      <c r="D14" s="50">
        <v>37158</v>
      </c>
      <c r="E14" s="76" t="s">
        <v>204</v>
      </c>
      <c r="F14" s="14">
        <v>2</v>
      </c>
      <c r="G14" s="76" t="s">
        <v>210</v>
      </c>
      <c r="H14" s="14">
        <v>2.5</v>
      </c>
      <c r="I14" s="13" t="s">
        <v>209</v>
      </c>
      <c r="J14" s="14">
        <v>1.5</v>
      </c>
      <c r="K14" s="76" t="s">
        <v>210</v>
      </c>
      <c r="L14" s="24">
        <v>2.5</v>
      </c>
      <c r="M14" s="23" t="s">
        <v>210</v>
      </c>
      <c r="N14" s="24">
        <v>2.5</v>
      </c>
      <c r="O14" s="76" t="s">
        <v>210</v>
      </c>
      <c r="P14" s="24">
        <v>2.5</v>
      </c>
      <c r="Q14" s="76" t="s">
        <v>208</v>
      </c>
      <c r="R14" s="24">
        <v>3</v>
      </c>
      <c r="S14" s="76" t="s">
        <v>204</v>
      </c>
      <c r="T14" s="24">
        <v>2</v>
      </c>
      <c r="U14" s="76" t="s">
        <v>210</v>
      </c>
      <c r="V14" s="24">
        <v>2.5</v>
      </c>
      <c r="W14" s="76" t="s">
        <v>204</v>
      </c>
      <c r="X14" s="24">
        <v>2</v>
      </c>
      <c r="Y14" s="76" t="s">
        <v>207</v>
      </c>
      <c r="Z14" s="16">
        <v>1</v>
      </c>
      <c r="AA14" s="76" t="s">
        <v>209</v>
      </c>
      <c r="AB14" s="16">
        <v>1.5</v>
      </c>
      <c r="AC14" s="76" t="s">
        <v>204</v>
      </c>
      <c r="AD14" s="16">
        <v>2</v>
      </c>
      <c r="AE14" s="17">
        <v>2.2</v>
      </c>
      <c r="AF14" s="17">
        <v>1.87</v>
      </c>
      <c r="AG14" s="3">
        <v>29</v>
      </c>
      <c r="AH14" s="17">
        <v>1.98</v>
      </c>
    </row>
    <row r="15" spans="1:34" ht="23.25" customHeight="1">
      <c r="A15" s="35">
        <v>10</v>
      </c>
      <c r="B15" s="53" t="s">
        <v>41</v>
      </c>
      <c r="C15" s="55" t="s">
        <v>99</v>
      </c>
      <c r="D15" s="56">
        <v>36847</v>
      </c>
      <c r="E15" s="76" t="s">
        <v>204</v>
      </c>
      <c r="F15" s="14">
        <v>2</v>
      </c>
      <c r="G15" s="76" t="s">
        <v>204</v>
      </c>
      <c r="H15" s="14">
        <v>2</v>
      </c>
      <c r="I15" s="13" t="s">
        <v>210</v>
      </c>
      <c r="J15" s="14">
        <v>2.5</v>
      </c>
      <c r="K15" s="76" t="s">
        <v>208</v>
      </c>
      <c r="L15" s="24">
        <v>3</v>
      </c>
      <c r="M15" s="23" t="s">
        <v>204</v>
      </c>
      <c r="N15" s="24">
        <v>2</v>
      </c>
      <c r="O15" s="76" t="s">
        <v>204</v>
      </c>
      <c r="P15" s="24">
        <v>2</v>
      </c>
      <c r="Q15" s="76" t="s">
        <v>211</v>
      </c>
      <c r="R15" s="24">
        <v>3.5</v>
      </c>
      <c r="S15" s="76" t="s">
        <v>208</v>
      </c>
      <c r="T15" s="24">
        <v>3</v>
      </c>
      <c r="U15" s="76" t="s">
        <v>210</v>
      </c>
      <c r="V15" s="24">
        <v>2.5</v>
      </c>
      <c r="W15" s="76" t="s">
        <v>210</v>
      </c>
      <c r="X15" s="24">
        <v>2.5</v>
      </c>
      <c r="Y15" s="76" t="s">
        <v>204</v>
      </c>
      <c r="Z15" s="16">
        <v>2</v>
      </c>
      <c r="AA15" s="76" t="s">
        <v>207</v>
      </c>
      <c r="AB15" s="16">
        <v>1</v>
      </c>
      <c r="AC15" s="76" t="s">
        <v>204</v>
      </c>
      <c r="AD15" s="16">
        <v>2</v>
      </c>
      <c r="AE15" s="17">
        <v>2.3</v>
      </c>
      <c r="AF15" s="17">
        <v>2.08</v>
      </c>
      <c r="AG15" s="3">
        <v>29</v>
      </c>
      <c r="AH15" s="17">
        <v>2.16</v>
      </c>
    </row>
    <row r="16" spans="1:34" ht="23.25" customHeight="1">
      <c r="A16" s="35">
        <v>11</v>
      </c>
      <c r="B16" s="53" t="s">
        <v>45</v>
      </c>
      <c r="C16" s="49" t="s">
        <v>34</v>
      </c>
      <c r="D16" s="50">
        <v>37089</v>
      </c>
      <c r="E16" s="76" t="s">
        <v>204</v>
      </c>
      <c r="F16" s="14">
        <v>2</v>
      </c>
      <c r="G16" s="76" t="s">
        <v>210</v>
      </c>
      <c r="H16" s="14">
        <v>2.5</v>
      </c>
      <c r="I16" s="13" t="s">
        <v>210</v>
      </c>
      <c r="J16" s="14">
        <v>2.5</v>
      </c>
      <c r="K16" s="76" t="s">
        <v>208</v>
      </c>
      <c r="L16" s="24">
        <v>3</v>
      </c>
      <c r="M16" s="23" t="s">
        <v>209</v>
      </c>
      <c r="N16" s="24">
        <v>1.5</v>
      </c>
      <c r="O16" s="76" t="s">
        <v>204</v>
      </c>
      <c r="P16" s="24">
        <v>2</v>
      </c>
      <c r="Q16" s="76" t="s">
        <v>208</v>
      </c>
      <c r="R16" s="24">
        <v>3</v>
      </c>
      <c r="S16" s="76" t="s">
        <v>210</v>
      </c>
      <c r="T16" s="24">
        <v>2.5</v>
      </c>
      <c r="U16" s="76" t="s">
        <v>204</v>
      </c>
      <c r="V16" s="24">
        <v>2</v>
      </c>
      <c r="W16" s="76" t="s">
        <v>210</v>
      </c>
      <c r="X16" s="24">
        <v>2.5</v>
      </c>
      <c r="Y16" s="76" t="s">
        <v>204</v>
      </c>
      <c r="Z16" s="16">
        <v>2</v>
      </c>
      <c r="AA16" s="76" t="s">
        <v>207</v>
      </c>
      <c r="AB16" s="16">
        <v>1</v>
      </c>
      <c r="AC16" s="76" t="s">
        <v>207</v>
      </c>
      <c r="AD16" s="16">
        <v>1</v>
      </c>
      <c r="AE16" s="17">
        <v>2.3</v>
      </c>
      <c r="AF16" s="17">
        <v>1.84</v>
      </c>
      <c r="AG16" s="3">
        <v>29</v>
      </c>
      <c r="AH16" s="17">
        <v>2</v>
      </c>
    </row>
    <row r="17" spans="1:34" ht="23.25" customHeight="1">
      <c r="A17" s="35">
        <v>12</v>
      </c>
      <c r="B17" s="53" t="s">
        <v>41</v>
      </c>
      <c r="C17" s="49" t="s">
        <v>100</v>
      </c>
      <c r="D17" s="50">
        <v>36975</v>
      </c>
      <c r="E17" s="76" t="s">
        <v>209</v>
      </c>
      <c r="F17" s="14">
        <v>1.5</v>
      </c>
      <c r="G17" s="76" t="s">
        <v>208</v>
      </c>
      <c r="H17" s="14">
        <v>3</v>
      </c>
      <c r="I17" s="13" t="s">
        <v>204</v>
      </c>
      <c r="J17" s="14">
        <v>2</v>
      </c>
      <c r="K17" s="76" t="s">
        <v>208</v>
      </c>
      <c r="L17" s="24">
        <v>3</v>
      </c>
      <c r="M17" s="23" t="s">
        <v>204</v>
      </c>
      <c r="N17" s="24">
        <v>2</v>
      </c>
      <c r="O17" s="76" t="s">
        <v>210</v>
      </c>
      <c r="P17" s="24">
        <v>2.5</v>
      </c>
      <c r="Q17" s="76" t="s">
        <v>210</v>
      </c>
      <c r="R17" s="24">
        <v>2.5</v>
      </c>
      <c r="S17" s="76" t="s">
        <v>204</v>
      </c>
      <c r="T17" s="24">
        <v>2</v>
      </c>
      <c r="U17" s="76" t="s">
        <v>210</v>
      </c>
      <c r="V17" s="24">
        <v>2.5</v>
      </c>
      <c r="W17" s="76" t="s">
        <v>204</v>
      </c>
      <c r="X17" s="24">
        <v>2</v>
      </c>
      <c r="Y17" s="76" t="s">
        <v>207</v>
      </c>
      <c r="Z17" s="16">
        <v>1</v>
      </c>
      <c r="AA17" s="76" t="s">
        <v>209</v>
      </c>
      <c r="AB17" s="16">
        <v>1.5</v>
      </c>
      <c r="AC17" s="76" t="s">
        <v>207</v>
      </c>
      <c r="AD17" s="16">
        <v>1</v>
      </c>
      <c r="AE17" s="17">
        <v>2.3</v>
      </c>
      <c r="AF17" s="17">
        <v>1.76</v>
      </c>
      <c r="AG17" s="3">
        <v>29</v>
      </c>
      <c r="AH17" s="17">
        <v>1.95</v>
      </c>
    </row>
    <row r="18" spans="1:34" ht="23.25" customHeight="1">
      <c r="A18" s="35">
        <v>13</v>
      </c>
      <c r="B18" s="53" t="s">
        <v>101</v>
      </c>
      <c r="C18" s="49" t="s">
        <v>102</v>
      </c>
      <c r="D18" s="50">
        <v>37192</v>
      </c>
      <c r="E18" s="76" t="s">
        <v>208</v>
      </c>
      <c r="F18" s="14">
        <v>3</v>
      </c>
      <c r="G18" s="76" t="s">
        <v>211</v>
      </c>
      <c r="H18" s="14">
        <v>3.5</v>
      </c>
      <c r="I18" s="13" t="s">
        <v>208</v>
      </c>
      <c r="J18" s="14">
        <v>3</v>
      </c>
      <c r="K18" s="76" t="s">
        <v>208</v>
      </c>
      <c r="L18" s="24">
        <v>3</v>
      </c>
      <c r="M18" s="23" t="s">
        <v>210</v>
      </c>
      <c r="N18" s="24">
        <v>2.5</v>
      </c>
      <c r="O18" s="76" t="s">
        <v>208</v>
      </c>
      <c r="P18" s="24">
        <v>3</v>
      </c>
      <c r="Q18" s="76" t="s">
        <v>211</v>
      </c>
      <c r="R18" s="24">
        <v>3.5</v>
      </c>
      <c r="S18" s="76" t="s">
        <v>210</v>
      </c>
      <c r="T18" s="24">
        <v>2.5</v>
      </c>
      <c r="U18" s="76" t="s">
        <v>211</v>
      </c>
      <c r="V18" s="24">
        <v>3.5</v>
      </c>
      <c r="W18" s="76" t="s">
        <v>208</v>
      </c>
      <c r="X18" s="24">
        <v>3</v>
      </c>
      <c r="Y18" s="76" t="s">
        <v>208</v>
      </c>
      <c r="Z18" s="16">
        <v>3</v>
      </c>
      <c r="AA18" s="76" t="s">
        <v>209</v>
      </c>
      <c r="AB18" s="16">
        <v>1.5</v>
      </c>
      <c r="AC18" s="76" t="s">
        <v>204</v>
      </c>
      <c r="AD18" s="16">
        <v>2</v>
      </c>
      <c r="AE18" s="17">
        <v>3</v>
      </c>
      <c r="AF18" s="17">
        <v>2.68</v>
      </c>
      <c r="AG18" s="3">
        <v>29</v>
      </c>
      <c r="AH18" s="17">
        <v>2.79</v>
      </c>
    </row>
    <row r="19" spans="1:34" ht="23.25" customHeight="1">
      <c r="A19" s="35">
        <v>14</v>
      </c>
      <c r="B19" s="53" t="s">
        <v>41</v>
      </c>
      <c r="C19" s="49" t="s">
        <v>40</v>
      </c>
      <c r="D19" s="50">
        <v>37219</v>
      </c>
      <c r="E19" s="76" t="s">
        <v>204</v>
      </c>
      <c r="F19" s="14">
        <v>2</v>
      </c>
      <c r="G19" s="76" t="s">
        <v>205</v>
      </c>
      <c r="H19" s="14">
        <v>0</v>
      </c>
      <c r="I19" s="13" t="s">
        <v>204</v>
      </c>
      <c r="J19" s="14">
        <v>2</v>
      </c>
      <c r="K19" s="76" t="s">
        <v>210</v>
      </c>
      <c r="L19" s="24">
        <v>2.5</v>
      </c>
      <c r="M19" s="23" t="s">
        <v>210</v>
      </c>
      <c r="N19" s="24">
        <v>2.5</v>
      </c>
      <c r="O19" s="76" t="s">
        <v>210</v>
      </c>
      <c r="P19" s="24">
        <v>2.5</v>
      </c>
      <c r="Q19" s="76" t="s">
        <v>210</v>
      </c>
      <c r="R19" s="24">
        <v>2.5</v>
      </c>
      <c r="S19" s="76" t="s">
        <v>208</v>
      </c>
      <c r="T19" s="24">
        <v>3</v>
      </c>
      <c r="U19" s="76" t="s">
        <v>204</v>
      </c>
      <c r="V19" s="24">
        <v>2</v>
      </c>
      <c r="W19" s="76" t="s">
        <v>210</v>
      </c>
      <c r="X19" s="24">
        <v>2.5</v>
      </c>
      <c r="Y19" s="76" t="s">
        <v>204</v>
      </c>
      <c r="Z19" s="16">
        <v>2</v>
      </c>
      <c r="AA19" s="76" t="s">
        <v>207</v>
      </c>
      <c r="AB19" s="16">
        <v>1</v>
      </c>
      <c r="AC19" s="76" t="s">
        <v>204</v>
      </c>
      <c r="AD19" s="16">
        <v>2</v>
      </c>
      <c r="AE19" s="17">
        <v>1.8</v>
      </c>
      <c r="AF19" s="17">
        <v>2.08</v>
      </c>
      <c r="AG19" s="3">
        <v>27</v>
      </c>
      <c r="AH19" s="17">
        <v>2.13</v>
      </c>
    </row>
    <row r="20" spans="1:34" ht="23.25" customHeight="1">
      <c r="A20" s="35">
        <v>15</v>
      </c>
      <c r="B20" s="53" t="s">
        <v>41</v>
      </c>
      <c r="C20" s="49" t="s">
        <v>103</v>
      </c>
      <c r="D20" s="50">
        <v>36161</v>
      </c>
      <c r="E20" s="76" t="s">
        <v>210</v>
      </c>
      <c r="F20" s="14">
        <v>2.5</v>
      </c>
      <c r="G20" s="76" t="s">
        <v>208</v>
      </c>
      <c r="H20" s="14">
        <v>3</v>
      </c>
      <c r="I20" s="13" t="s">
        <v>204</v>
      </c>
      <c r="J20" s="14">
        <v>2</v>
      </c>
      <c r="K20" s="76" t="s">
        <v>208</v>
      </c>
      <c r="L20" s="24">
        <v>3</v>
      </c>
      <c r="M20" s="23" t="s">
        <v>208</v>
      </c>
      <c r="N20" s="24">
        <v>3</v>
      </c>
      <c r="O20" s="76" t="s">
        <v>208</v>
      </c>
      <c r="P20" s="24">
        <v>3</v>
      </c>
      <c r="Q20" s="76" t="s">
        <v>208</v>
      </c>
      <c r="R20" s="24">
        <v>3</v>
      </c>
      <c r="S20" s="76" t="s">
        <v>208</v>
      </c>
      <c r="T20" s="24">
        <v>3</v>
      </c>
      <c r="U20" s="76" t="s">
        <v>208</v>
      </c>
      <c r="V20" s="24">
        <v>3</v>
      </c>
      <c r="W20" s="76" t="s">
        <v>208</v>
      </c>
      <c r="X20" s="24">
        <v>3</v>
      </c>
      <c r="Y20" s="76" t="s">
        <v>211</v>
      </c>
      <c r="Z20" s="16">
        <v>3.5</v>
      </c>
      <c r="AA20" s="76" t="s">
        <v>207</v>
      </c>
      <c r="AB20" s="16">
        <v>1</v>
      </c>
      <c r="AC20" s="76" t="s">
        <v>208</v>
      </c>
      <c r="AD20" s="16">
        <v>3</v>
      </c>
      <c r="AE20" s="17">
        <v>2.7</v>
      </c>
      <c r="AF20" s="17">
        <v>2.79</v>
      </c>
      <c r="AG20" s="3">
        <v>29</v>
      </c>
      <c r="AH20" s="17">
        <v>2.76</v>
      </c>
    </row>
    <row r="21" spans="1:34" ht="23.25" customHeight="1">
      <c r="A21" s="35">
        <v>16</v>
      </c>
      <c r="B21" s="53" t="s">
        <v>41</v>
      </c>
      <c r="C21" s="49" t="s">
        <v>42</v>
      </c>
      <c r="D21" s="50">
        <v>36965</v>
      </c>
      <c r="E21" s="76" t="s">
        <v>204</v>
      </c>
      <c r="F21" s="14">
        <v>2</v>
      </c>
      <c r="G21" s="76" t="s">
        <v>211</v>
      </c>
      <c r="H21" s="14">
        <v>3.5</v>
      </c>
      <c r="I21" s="13" t="s">
        <v>208</v>
      </c>
      <c r="J21" s="14">
        <v>3</v>
      </c>
      <c r="K21" s="76" t="s">
        <v>208</v>
      </c>
      <c r="L21" s="24">
        <v>3</v>
      </c>
      <c r="M21" s="23" t="s">
        <v>204</v>
      </c>
      <c r="N21" s="24">
        <v>2</v>
      </c>
      <c r="O21" s="76" t="s">
        <v>210</v>
      </c>
      <c r="P21" s="24">
        <v>2.5</v>
      </c>
      <c r="Q21" s="76" t="s">
        <v>208</v>
      </c>
      <c r="R21" s="24">
        <v>3</v>
      </c>
      <c r="S21" s="76" t="s">
        <v>210</v>
      </c>
      <c r="T21" s="24">
        <v>2.5</v>
      </c>
      <c r="U21" s="76" t="s">
        <v>211</v>
      </c>
      <c r="V21" s="24">
        <v>3.5</v>
      </c>
      <c r="W21" s="76" t="s">
        <v>208</v>
      </c>
      <c r="X21" s="24">
        <v>3</v>
      </c>
      <c r="Y21" s="76" t="s">
        <v>204</v>
      </c>
      <c r="Z21" s="16">
        <v>2</v>
      </c>
      <c r="AA21" s="76" t="s">
        <v>209</v>
      </c>
      <c r="AB21" s="16">
        <v>1.5</v>
      </c>
      <c r="AC21" s="76" t="s">
        <v>208</v>
      </c>
      <c r="AD21" s="16">
        <v>3</v>
      </c>
      <c r="AE21" s="17">
        <v>2.7</v>
      </c>
      <c r="AF21" s="17">
        <v>2.5</v>
      </c>
      <c r="AG21" s="3">
        <v>29</v>
      </c>
      <c r="AH21" s="17">
        <v>2.57</v>
      </c>
    </row>
    <row r="22" spans="1:34" ht="23.25" customHeight="1">
      <c r="A22" s="35">
        <v>17</v>
      </c>
      <c r="B22" s="53" t="s">
        <v>41</v>
      </c>
      <c r="C22" s="57" t="s">
        <v>44</v>
      </c>
      <c r="D22" s="58">
        <v>37201</v>
      </c>
      <c r="E22" s="76" t="s">
        <v>207</v>
      </c>
      <c r="F22" s="14">
        <v>1</v>
      </c>
      <c r="G22" s="76" t="s">
        <v>210</v>
      </c>
      <c r="H22" s="14">
        <v>2.5</v>
      </c>
      <c r="I22" s="13" t="s">
        <v>204</v>
      </c>
      <c r="J22" s="14">
        <v>2</v>
      </c>
      <c r="K22" s="76" t="s">
        <v>208</v>
      </c>
      <c r="L22" s="24">
        <v>3</v>
      </c>
      <c r="M22" s="23" t="s">
        <v>208</v>
      </c>
      <c r="N22" s="24">
        <v>3</v>
      </c>
      <c r="O22" s="76" t="s">
        <v>210</v>
      </c>
      <c r="P22" s="24">
        <v>2.5</v>
      </c>
      <c r="Q22" s="76" t="s">
        <v>208</v>
      </c>
      <c r="R22" s="24">
        <v>3</v>
      </c>
      <c r="S22" s="76" t="s">
        <v>210</v>
      </c>
      <c r="T22" s="24">
        <v>2.5</v>
      </c>
      <c r="U22" s="76" t="s">
        <v>208</v>
      </c>
      <c r="V22" s="24">
        <v>3</v>
      </c>
      <c r="W22" s="76" t="s">
        <v>208</v>
      </c>
      <c r="X22" s="24">
        <v>3</v>
      </c>
      <c r="Y22" s="76" t="s">
        <v>206</v>
      </c>
      <c r="Z22" s="16">
        <v>4</v>
      </c>
      <c r="AA22" s="76" t="s">
        <v>204</v>
      </c>
      <c r="AB22" s="16">
        <v>2</v>
      </c>
      <c r="AC22" s="76" t="s">
        <v>210</v>
      </c>
      <c r="AD22" s="16">
        <v>2.5</v>
      </c>
      <c r="AE22" s="17">
        <v>2.3</v>
      </c>
      <c r="AF22" s="17">
        <v>2.87</v>
      </c>
      <c r="AG22" s="3">
        <v>29</v>
      </c>
      <c r="AH22" s="17">
        <v>2.67</v>
      </c>
    </row>
    <row r="23" spans="1:34" ht="23.25" customHeight="1">
      <c r="A23" s="35">
        <v>18</v>
      </c>
      <c r="B23" s="53" t="s">
        <v>41</v>
      </c>
      <c r="C23" s="57" t="s">
        <v>44</v>
      </c>
      <c r="D23" s="58">
        <v>37004</v>
      </c>
      <c r="E23" s="76" t="s">
        <v>204</v>
      </c>
      <c r="F23" s="14">
        <v>2</v>
      </c>
      <c r="G23" s="76" t="s">
        <v>208</v>
      </c>
      <c r="H23" s="14">
        <v>3</v>
      </c>
      <c r="I23" s="13" t="s">
        <v>204</v>
      </c>
      <c r="J23" s="14">
        <v>2</v>
      </c>
      <c r="K23" s="76" t="s">
        <v>208</v>
      </c>
      <c r="L23" s="24">
        <v>3</v>
      </c>
      <c r="M23" s="23" t="s">
        <v>208</v>
      </c>
      <c r="N23" s="24">
        <v>3</v>
      </c>
      <c r="O23" s="76" t="s">
        <v>208</v>
      </c>
      <c r="P23" s="24">
        <v>3</v>
      </c>
      <c r="Q23" s="76" t="s">
        <v>208</v>
      </c>
      <c r="R23" s="24">
        <v>3</v>
      </c>
      <c r="S23" s="76" t="s">
        <v>208</v>
      </c>
      <c r="T23" s="24">
        <v>3</v>
      </c>
      <c r="U23" s="76" t="s">
        <v>211</v>
      </c>
      <c r="V23" s="24">
        <v>3.5</v>
      </c>
      <c r="W23" s="76" t="s">
        <v>208</v>
      </c>
      <c r="X23" s="24">
        <v>3</v>
      </c>
      <c r="Y23" s="76" t="s">
        <v>204</v>
      </c>
      <c r="Z23" s="16">
        <v>2</v>
      </c>
      <c r="AA23" s="76" t="s">
        <v>207</v>
      </c>
      <c r="AB23" s="16">
        <v>1</v>
      </c>
      <c r="AC23" s="76" t="s">
        <v>208</v>
      </c>
      <c r="AD23" s="16">
        <v>3</v>
      </c>
      <c r="AE23" s="17">
        <v>2.6</v>
      </c>
      <c r="AF23" s="17">
        <v>2.55</v>
      </c>
      <c r="AG23" s="3">
        <v>29</v>
      </c>
      <c r="AH23" s="17">
        <v>2.57</v>
      </c>
    </row>
    <row r="24" spans="1:34" ht="23.25" customHeight="1">
      <c r="A24" s="35">
        <v>19</v>
      </c>
      <c r="B24" s="53" t="s">
        <v>104</v>
      </c>
      <c r="C24" s="49" t="s">
        <v>54</v>
      </c>
      <c r="D24" s="50">
        <v>37250</v>
      </c>
      <c r="E24" s="76" t="s">
        <v>204</v>
      </c>
      <c r="F24" s="14">
        <v>2</v>
      </c>
      <c r="G24" s="76" t="s">
        <v>211</v>
      </c>
      <c r="H24" s="14">
        <v>3.5</v>
      </c>
      <c r="I24" s="13" t="s">
        <v>208</v>
      </c>
      <c r="J24" s="14">
        <v>3</v>
      </c>
      <c r="K24" s="76" t="s">
        <v>208</v>
      </c>
      <c r="L24" s="24">
        <v>3</v>
      </c>
      <c r="M24" s="23" t="s">
        <v>204</v>
      </c>
      <c r="N24" s="24">
        <v>2</v>
      </c>
      <c r="O24" s="76" t="s">
        <v>210</v>
      </c>
      <c r="P24" s="24">
        <v>2.5</v>
      </c>
      <c r="Q24" s="76" t="s">
        <v>211</v>
      </c>
      <c r="R24" s="24">
        <v>3.5</v>
      </c>
      <c r="S24" s="76" t="s">
        <v>208</v>
      </c>
      <c r="T24" s="24">
        <v>3</v>
      </c>
      <c r="U24" s="76" t="s">
        <v>206</v>
      </c>
      <c r="V24" s="24">
        <v>4</v>
      </c>
      <c r="W24" s="76" t="s">
        <v>208</v>
      </c>
      <c r="X24" s="24">
        <v>3</v>
      </c>
      <c r="Y24" s="76" t="s">
        <v>204</v>
      </c>
      <c r="Z24" s="16">
        <v>2</v>
      </c>
      <c r="AA24" s="76" t="s">
        <v>204</v>
      </c>
      <c r="AB24" s="16">
        <v>2</v>
      </c>
      <c r="AC24" s="76" t="s">
        <v>204</v>
      </c>
      <c r="AD24" s="16">
        <v>2</v>
      </c>
      <c r="AE24" s="17">
        <v>2.7</v>
      </c>
      <c r="AF24" s="17">
        <v>2.61</v>
      </c>
      <c r="AG24" s="3">
        <v>29</v>
      </c>
      <c r="AH24" s="17">
        <v>2.64</v>
      </c>
    </row>
    <row r="25" spans="1:34" ht="23.25" customHeight="1">
      <c r="A25" s="35">
        <v>20</v>
      </c>
      <c r="B25" s="53" t="s">
        <v>113</v>
      </c>
      <c r="C25" s="49" t="s">
        <v>56</v>
      </c>
      <c r="D25" s="50"/>
      <c r="E25" s="76" t="s">
        <v>205</v>
      </c>
      <c r="F25" s="14">
        <v>0</v>
      </c>
      <c r="G25" s="76" t="s">
        <v>205</v>
      </c>
      <c r="H25" s="14">
        <v>0</v>
      </c>
      <c r="I25" s="13" t="s">
        <v>205</v>
      </c>
      <c r="J25" s="14">
        <v>0</v>
      </c>
      <c r="K25" s="76" t="s">
        <v>205</v>
      </c>
      <c r="L25" s="24">
        <v>0</v>
      </c>
      <c r="M25" s="23" t="s">
        <v>205</v>
      </c>
      <c r="N25" s="24">
        <v>0</v>
      </c>
      <c r="O25" s="76" t="s">
        <v>205</v>
      </c>
      <c r="P25" s="24">
        <v>0</v>
      </c>
      <c r="Q25" s="76" t="s">
        <v>205</v>
      </c>
      <c r="R25" s="24">
        <v>0</v>
      </c>
      <c r="S25" s="76" t="s">
        <v>205</v>
      </c>
      <c r="T25" s="24">
        <v>0</v>
      </c>
      <c r="U25" s="76" t="s">
        <v>205</v>
      </c>
      <c r="V25" s="24">
        <v>0</v>
      </c>
      <c r="W25" s="76" t="s">
        <v>205</v>
      </c>
      <c r="X25" s="24">
        <v>0</v>
      </c>
      <c r="Y25" s="76" t="s">
        <v>205</v>
      </c>
      <c r="Z25" s="16">
        <v>0</v>
      </c>
      <c r="AA25" s="76" t="s">
        <v>205</v>
      </c>
      <c r="AB25" s="16">
        <v>0</v>
      </c>
      <c r="AC25" s="76" t="s">
        <v>205</v>
      </c>
      <c r="AD25" s="16">
        <v>0</v>
      </c>
      <c r="AE25" s="17">
        <v>0</v>
      </c>
      <c r="AF25" s="17">
        <v>0</v>
      </c>
      <c r="AG25" s="3">
        <v>0</v>
      </c>
      <c r="AH25" s="17" t="e">
        <v>#DIV/0!</v>
      </c>
    </row>
    <row r="26" spans="1:34" ht="23.25" customHeight="1">
      <c r="A26" s="35">
        <v>21</v>
      </c>
      <c r="B26" s="53" t="s">
        <v>29</v>
      </c>
      <c r="C26" s="49" t="s">
        <v>105</v>
      </c>
      <c r="D26" s="50">
        <v>37098</v>
      </c>
      <c r="E26" s="76" t="s">
        <v>208</v>
      </c>
      <c r="F26" s="14">
        <v>3</v>
      </c>
      <c r="G26" s="76" t="s">
        <v>211</v>
      </c>
      <c r="H26" s="14">
        <v>3.5</v>
      </c>
      <c r="I26" s="13" t="s">
        <v>204</v>
      </c>
      <c r="J26" s="14">
        <v>2</v>
      </c>
      <c r="K26" s="76" t="s">
        <v>210</v>
      </c>
      <c r="L26" s="24">
        <v>2.5</v>
      </c>
      <c r="M26" s="23" t="s">
        <v>208</v>
      </c>
      <c r="N26" s="24">
        <v>3</v>
      </c>
      <c r="O26" s="76" t="s">
        <v>210</v>
      </c>
      <c r="P26" s="24">
        <v>2.5</v>
      </c>
      <c r="Q26" s="76" t="s">
        <v>208</v>
      </c>
      <c r="R26" s="24">
        <v>3</v>
      </c>
      <c r="S26" s="76" t="s">
        <v>204</v>
      </c>
      <c r="T26" s="24">
        <v>2</v>
      </c>
      <c r="U26" s="76" t="s">
        <v>211</v>
      </c>
      <c r="V26" s="24">
        <v>3.5</v>
      </c>
      <c r="W26" s="76" t="s">
        <v>204</v>
      </c>
      <c r="X26" s="24">
        <v>2</v>
      </c>
      <c r="Y26" s="76" t="s">
        <v>204</v>
      </c>
      <c r="Z26" s="16">
        <v>2</v>
      </c>
      <c r="AA26" s="76" t="s">
        <v>209</v>
      </c>
      <c r="AB26" s="16">
        <v>1.5</v>
      </c>
      <c r="AC26" s="76" t="s">
        <v>209</v>
      </c>
      <c r="AD26" s="16">
        <v>1.5</v>
      </c>
      <c r="AE26" s="17">
        <v>2.8</v>
      </c>
      <c r="AF26" s="17">
        <v>2.18</v>
      </c>
      <c r="AG26" s="3">
        <v>29</v>
      </c>
      <c r="AH26" s="17">
        <v>2.4</v>
      </c>
    </row>
    <row r="27" spans="1:34" ht="23.25" customHeight="1">
      <c r="A27" s="35">
        <v>22</v>
      </c>
      <c r="B27" s="53" t="s">
        <v>106</v>
      </c>
      <c r="C27" s="49" t="s">
        <v>107</v>
      </c>
      <c r="D27" s="50">
        <v>36919</v>
      </c>
      <c r="E27" s="76" t="s">
        <v>209</v>
      </c>
      <c r="F27" s="14">
        <v>1.5</v>
      </c>
      <c r="G27" s="76" t="s">
        <v>210</v>
      </c>
      <c r="H27" s="14">
        <v>2.5</v>
      </c>
      <c r="I27" s="13" t="s">
        <v>209</v>
      </c>
      <c r="J27" s="14">
        <v>1.5</v>
      </c>
      <c r="K27" s="76" t="s">
        <v>210</v>
      </c>
      <c r="L27" s="24">
        <v>2.5</v>
      </c>
      <c r="M27" s="23" t="s">
        <v>209</v>
      </c>
      <c r="N27" s="24">
        <v>1.5</v>
      </c>
      <c r="O27" s="76" t="s">
        <v>209</v>
      </c>
      <c r="P27" s="24">
        <v>1.5</v>
      </c>
      <c r="Q27" s="76" t="s">
        <v>210</v>
      </c>
      <c r="R27" s="24">
        <v>2.5</v>
      </c>
      <c r="S27" s="76" t="s">
        <v>207</v>
      </c>
      <c r="T27" s="24">
        <v>1</v>
      </c>
      <c r="U27" s="76" t="s">
        <v>204</v>
      </c>
      <c r="V27" s="24">
        <v>2</v>
      </c>
      <c r="W27" s="76" t="s">
        <v>207</v>
      </c>
      <c r="X27" s="24">
        <v>1</v>
      </c>
      <c r="Y27" s="76" t="s">
        <v>212</v>
      </c>
      <c r="Z27" s="16">
        <v>0</v>
      </c>
      <c r="AA27" s="76" t="s">
        <v>207</v>
      </c>
      <c r="AB27" s="16">
        <v>1</v>
      </c>
      <c r="AC27" s="76" t="s">
        <v>207</v>
      </c>
      <c r="AD27" s="16">
        <v>1</v>
      </c>
      <c r="AE27" s="17">
        <v>1.9</v>
      </c>
      <c r="AF27" s="17">
        <v>1.03</v>
      </c>
      <c r="AG27" s="3">
        <v>25</v>
      </c>
      <c r="AH27" s="17">
        <v>1.54</v>
      </c>
    </row>
    <row r="28" spans="1:34" ht="23.25" customHeight="1">
      <c r="A28" s="35">
        <v>23</v>
      </c>
      <c r="B28" s="53" t="s">
        <v>35</v>
      </c>
      <c r="C28" s="49" t="s">
        <v>109</v>
      </c>
      <c r="D28" s="50">
        <v>36961</v>
      </c>
      <c r="E28" s="76" t="s">
        <v>204</v>
      </c>
      <c r="F28" s="14">
        <v>2</v>
      </c>
      <c r="G28" s="76" t="s">
        <v>211</v>
      </c>
      <c r="H28" s="14">
        <v>3.5</v>
      </c>
      <c r="I28" s="13" t="s">
        <v>204</v>
      </c>
      <c r="J28" s="14">
        <v>2</v>
      </c>
      <c r="K28" s="76" t="s">
        <v>208</v>
      </c>
      <c r="L28" s="24">
        <v>3</v>
      </c>
      <c r="M28" s="23" t="s">
        <v>204</v>
      </c>
      <c r="N28" s="24">
        <v>2</v>
      </c>
      <c r="O28" s="76" t="s">
        <v>208</v>
      </c>
      <c r="P28" s="24">
        <v>3</v>
      </c>
      <c r="Q28" s="76" t="s">
        <v>208</v>
      </c>
      <c r="R28" s="24">
        <v>3</v>
      </c>
      <c r="S28" s="76" t="s">
        <v>208</v>
      </c>
      <c r="T28" s="24">
        <v>3</v>
      </c>
      <c r="U28" s="76" t="s">
        <v>208</v>
      </c>
      <c r="V28" s="24">
        <v>3</v>
      </c>
      <c r="W28" s="76" t="s">
        <v>204</v>
      </c>
      <c r="X28" s="24">
        <v>2</v>
      </c>
      <c r="Y28" s="76" t="s">
        <v>207</v>
      </c>
      <c r="Z28" s="16">
        <v>1</v>
      </c>
      <c r="AA28" s="76" t="s">
        <v>204</v>
      </c>
      <c r="AB28" s="16">
        <v>2</v>
      </c>
      <c r="AC28" s="76" t="s">
        <v>204</v>
      </c>
      <c r="AD28" s="16">
        <v>2</v>
      </c>
      <c r="AE28" s="17">
        <v>2.5</v>
      </c>
      <c r="AF28" s="17">
        <v>2.21</v>
      </c>
      <c r="AG28" s="3">
        <v>29</v>
      </c>
      <c r="AH28" s="17">
        <v>2.31</v>
      </c>
    </row>
    <row r="29" spans="1:34" ht="23.25" customHeight="1">
      <c r="A29" s="35">
        <v>24</v>
      </c>
      <c r="B29" s="48" t="s">
        <v>110</v>
      </c>
      <c r="C29" s="49" t="s">
        <v>111</v>
      </c>
      <c r="D29" s="50">
        <v>37250</v>
      </c>
      <c r="E29" s="76" t="s">
        <v>209</v>
      </c>
      <c r="F29" s="14">
        <v>1.5</v>
      </c>
      <c r="G29" s="76" t="s">
        <v>208</v>
      </c>
      <c r="H29" s="14">
        <v>3</v>
      </c>
      <c r="I29" s="13" t="s">
        <v>210</v>
      </c>
      <c r="J29" s="14">
        <v>2.5</v>
      </c>
      <c r="K29" s="76" t="s">
        <v>208</v>
      </c>
      <c r="L29" s="24">
        <v>3</v>
      </c>
      <c r="M29" s="23" t="s">
        <v>208</v>
      </c>
      <c r="N29" s="24">
        <v>3</v>
      </c>
      <c r="O29" s="76" t="s">
        <v>208</v>
      </c>
      <c r="P29" s="24">
        <v>3</v>
      </c>
      <c r="Q29" s="76" t="s">
        <v>210</v>
      </c>
      <c r="R29" s="24">
        <v>2.5</v>
      </c>
      <c r="S29" s="76" t="s">
        <v>210</v>
      </c>
      <c r="T29" s="24">
        <v>2.5</v>
      </c>
      <c r="U29" s="76" t="s">
        <v>211</v>
      </c>
      <c r="V29" s="24">
        <v>3.5</v>
      </c>
      <c r="W29" s="76" t="s">
        <v>204</v>
      </c>
      <c r="X29" s="24">
        <v>2</v>
      </c>
      <c r="Y29" s="76" t="s">
        <v>204</v>
      </c>
      <c r="Z29" s="16">
        <v>2</v>
      </c>
      <c r="AA29" s="76" t="s">
        <v>204</v>
      </c>
      <c r="AB29" s="16">
        <v>2</v>
      </c>
      <c r="AC29" s="76" t="s">
        <v>204</v>
      </c>
      <c r="AD29" s="16">
        <v>2</v>
      </c>
      <c r="AE29" s="17">
        <v>2.6</v>
      </c>
      <c r="AF29" s="17">
        <v>2.45</v>
      </c>
      <c r="AG29" s="3">
        <v>29</v>
      </c>
      <c r="AH29" s="17">
        <v>2.5</v>
      </c>
    </row>
    <row r="30" spans="1:34" ht="23.25" customHeight="1">
      <c r="A30" s="35">
        <v>25</v>
      </c>
      <c r="B30" s="48" t="s">
        <v>55</v>
      </c>
      <c r="C30" s="49" t="s">
        <v>71</v>
      </c>
      <c r="D30" s="50">
        <v>37178</v>
      </c>
      <c r="E30" s="76" t="s">
        <v>211</v>
      </c>
      <c r="F30" s="14">
        <v>3.5</v>
      </c>
      <c r="G30" s="76" t="s">
        <v>211</v>
      </c>
      <c r="H30" s="14">
        <v>3.5</v>
      </c>
      <c r="I30" s="13" t="s">
        <v>210</v>
      </c>
      <c r="J30" s="14">
        <v>2.5</v>
      </c>
      <c r="K30" s="76" t="s">
        <v>208</v>
      </c>
      <c r="L30" s="24">
        <v>3</v>
      </c>
      <c r="M30" s="23" t="s">
        <v>208</v>
      </c>
      <c r="N30" s="24">
        <v>3</v>
      </c>
      <c r="O30" s="76" t="s">
        <v>208</v>
      </c>
      <c r="P30" s="24">
        <v>3</v>
      </c>
      <c r="Q30" s="76" t="s">
        <v>211</v>
      </c>
      <c r="R30" s="24">
        <v>3.5</v>
      </c>
      <c r="S30" s="76" t="s">
        <v>210</v>
      </c>
      <c r="T30" s="24">
        <v>2.5</v>
      </c>
      <c r="U30" s="76" t="s">
        <v>208</v>
      </c>
      <c r="V30" s="24">
        <v>3</v>
      </c>
      <c r="W30" s="76" t="s">
        <v>211</v>
      </c>
      <c r="X30" s="24">
        <v>3.5</v>
      </c>
      <c r="Y30" s="76" t="s">
        <v>210</v>
      </c>
      <c r="Z30" s="16">
        <v>2.5</v>
      </c>
      <c r="AA30" s="76" t="s">
        <v>207</v>
      </c>
      <c r="AB30" s="16">
        <v>1</v>
      </c>
      <c r="AC30" s="76" t="s">
        <v>204</v>
      </c>
      <c r="AD30" s="16">
        <v>2</v>
      </c>
      <c r="AE30" s="17">
        <v>3.1</v>
      </c>
      <c r="AF30" s="17">
        <v>2.47</v>
      </c>
      <c r="AG30" s="3">
        <v>29</v>
      </c>
      <c r="AH30" s="17">
        <v>2.69</v>
      </c>
    </row>
    <row r="31" spans="1:34" ht="23.25" customHeight="1">
      <c r="A31" s="35">
        <v>26</v>
      </c>
      <c r="B31" s="48" t="s">
        <v>112</v>
      </c>
      <c r="C31" s="49" t="s">
        <v>71</v>
      </c>
      <c r="D31" s="50">
        <v>36959</v>
      </c>
      <c r="E31" s="76" t="s">
        <v>204</v>
      </c>
      <c r="F31" s="14">
        <v>2</v>
      </c>
      <c r="G31" s="76" t="s">
        <v>208</v>
      </c>
      <c r="H31" s="14">
        <v>3</v>
      </c>
      <c r="I31" s="13" t="s">
        <v>210</v>
      </c>
      <c r="J31" s="14">
        <v>2.5</v>
      </c>
      <c r="K31" s="76" t="s">
        <v>208</v>
      </c>
      <c r="L31" s="24">
        <v>3</v>
      </c>
      <c r="M31" s="23" t="s">
        <v>208</v>
      </c>
      <c r="N31" s="24">
        <v>3</v>
      </c>
      <c r="O31" s="76" t="s">
        <v>208</v>
      </c>
      <c r="P31" s="24">
        <v>3</v>
      </c>
      <c r="Q31" s="76" t="s">
        <v>204</v>
      </c>
      <c r="R31" s="24">
        <v>2</v>
      </c>
      <c r="S31" s="76" t="s">
        <v>208</v>
      </c>
      <c r="T31" s="24">
        <v>3</v>
      </c>
      <c r="U31" s="76" t="s">
        <v>204</v>
      </c>
      <c r="V31" s="24">
        <v>2</v>
      </c>
      <c r="W31" s="76" t="s">
        <v>208</v>
      </c>
      <c r="X31" s="24">
        <v>3</v>
      </c>
      <c r="Y31" s="76" t="s">
        <v>208</v>
      </c>
      <c r="Z31" s="16">
        <v>3</v>
      </c>
      <c r="AA31" s="76" t="s">
        <v>207</v>
      </c>
      <c r="AB31" s="16">
        <v>1</v>
      </c>
      <c r="AC31" s="76" t="s">
        <v>204</v>
      </c>
      <c r="AD31" s="16">
        <v>2</v>
      </c>
      <c r="AE31" s="17">
        <v>2.7</v>
      </c>
      <c r="AF31" s="17">
        <v>2.42</v>
      </c>
      <c r="AG31" s="3">
        <v>29</v>
      </c>
      <c r="AH31" s="17">
        <v>2.52</v>
      </c>
    </row>
    <row r="32" spans="1:34" ht="23.25" customHeight="1">
      <c r="A32" s="35">
        <v>27</v>
      </c>
      <c r="B32" s="48" t="s">
        <v>101</v>
      </c>
      <c r="C32" s="49" t="s">
        <v>71</v>
      </c>
      <c r="D32" s="50">
        <v>37064</v>
      </c>
      <c r="E32" s="76" t="s">
        <v>207</v>
      </c>
      <c r="F32" s="14">
        <v>1</v>
      </c>
      <c r="G32" s="76" t="s">
        <v>210</v>
      </c>
      <c r="H32" s="14">
        <v>2.5</v>
      </c>
      <c r="I32" s="13" t="s">
        <v>208</v>
      </c>
      <c r="J32" s="14">
        <v>3</v>
      </c>
      <c r="K32" s="76" t="s">
        <v>208</v>
      </c>
      <c r="L32" s="24">
        <v>3</v>
      </c>
      <c r="M32" s="23" t="s">
        <v>209</v>
      </c>
      <c r="N32" s="24">
        <v>1.5</v>
      </c>
      <c r="O32" s="76" t="s">
        <v>204</v>
      </c>
      <c r="P32" s="24">
        <v>2</v>
      </c>
      <c r="Q32" s="76" t="s">
        <v>204</v>
      </c>
      <c r="R32" s="24">
        <v>2</v>
      </c>
      <c r="S32" s="76" t="s">
        <v>208</v>
      </c>
      <c r="T32" s="24">
        <v>3</v>
      </c>
      <c r="U32" s="76" t="s">
        <v>209</v>
      </c>
      <c r="V32" s="24">
        <v>1.5</v>
      </c>
      <c r="W32" s="76" t="s">
        <v>204</v>
      </c>
      <c r="X32" s="24">
        <v>2</v>
      </c>
      <c r="Y32" s="76" t="s">
        <v>207</v>
      </c>
      <c r="Z32" s="16">
        <v>1</v>
      </c>
      <c r="AA32" s="76" t="s">
        <v>209</v>
      </c>
      <c r="AB32" s="16">
        <v>1.5</v>
      </c>
      <c r="AC32" s="76" t="s">
        <v>209</v>
      </c>
      <c r="AD32" s="16">
        <v>1.5</v>
      </c>
      <c r="AE32" s="17">
        <v>2.2</v>
      </c>
      <c r="AF32" s="17">
        <v>1.68</v>
      </c>
      <c r="AG32" s="3">
        <v>29</v>
      </c>
      <c r="AH32" s="17">
        <v>1.86</v>
      </c>
    </row>
    <row r="33" spans="1:34" s="75" customFormat="1" ht="23.25" customHeight="1">
      <c r="A33" s="77">
        <v>28</v>
      </c>
      <c r="B33" s="78" t="s">
        <v>113</v>
      </c>
      <c r="C33" s="79" t="s">
        <v>114</v>
      </c>
      <c r="D33" s="80">
        <v>36402</v>
      </c>
      <c r="E33" s="81" t="s">
        <v>205</v>
      </c>
      <c r="F33" s="24">
        <v>0</v>
      </c>
      <c r="G33" s="81" t="s">
        <v>208</v>
      </c>
      <c r="H33" s="24">
        <v>3</v>
      </c>
      <c r="I33" s="23" t="s">
        <v>208</v>
      </c>
      <c r="J33" s="24">
        <v>3</v>
      </c>
      <c r="K33" s="81" t="s">
        <v>208</v>
      </c>
      <c r="L33" s="24">
        <v>3</v>
      </c>
      <c r="M33" s="23" t="s">
        <v>204</v>
      </c>
      <c r="N33" s="24">
        <v>2</v>
      </c>
      <c r="O33" s="81" t="s">
        <v>210</v>
      </c>
      <c r="P33" s="24">
        <v>2.5</v>
      </c>
      <c r="Q33" s="81" t="s">
        <v>208</v>
      </c>
      <c r="R33" s="24">
        <v>3</v>
      </c>
      <c r="S33" s="81" t="s">
        <v>208</v>
      </c>
      <c r="T33" s="24">
        <v>3</v>
      </c>
      <c r="U33" s="81" t="s">
        <v>207</v>
      </c>
      <c r="V33" s="24">
        <v>1</v>
      </c>
      <c r="W33" s="81" t="s">
        <v>208</v>
      </c>
      <c r="X33" s="24">
        <v>3</v>
      </c>
      <c r="Y33" s="81" t="s">
        <v>209</v>
      </c>
      <c r="Z33" s="24">
        <v>1.5</v>
      </c>
      <c r="AA33" s="81" t="s">
        <v>204</v>
      </c>
      <c r="AB33" s="24">
        <v>2</v>
      </c>
      <c r="AC33" s="81" t="s">
        <v>207</v>
      </c>
      <c r="AD33" s="24">
        <v>1</v>
      </c>
      <c r="AE33" s="82">
        <v>2.2</v>
      </c>
      <c r="AF33" s="82">
        <v>1.92</v>
      </c>
      <c r="AG33" s="83">
        <v>27</v>
      </c>
      <c r="AH33" s="82">
        <v>2.17</v>
      </c>
    </row>
    <row r="34" spans="1:34" ht="23.25" customHeight="1">
      <c r="A34" s="35">
        <v>29</v>
      </c>
      <c r="B34" s="53" t="s">
        <v>41</v>
      </c>
      <c r="C34" s="49" t="s">
        <v>114</v>
      </c>
      <c r="D34" s="50">
        <v>37089</v>
      </c>
      <c r="E34" s="76" t="s">
        <v>212</v>
      </c>
      <c r="F34" s="14">
        <v>0</v>
      </c>
      <c r="G34" s="76" t="s">
        <v>204</v>
      </c>
      <c r="H34" s="14">
        <v>2</v>
      </c>
      <c r="I34" s="13" t="s">
        <v>207</v>
      </c>
      <c r="J34" s="14">
        <v>1</v>
      </c>
      <c r="K34" s="76" t="s">
        <v>209</v>
      </c>
      <c r="L34" s="24">
        <v>1.5</v>
      </c>
      <c r="M34" s="23" t="s">
        <v>204</v>
      </c>
      <c r="N34" s="24">
        <v>2</v>
      </c>
      <c r="O34" s="76" t="s">
        <v>207</v>
      </c>
      <c r="P34" s="24">
        <v>1</v>
      </c>
      <c r="Q34" s="76" t="s">
        <v>208</v>
      </c>
      <c r="R34" s="24">
        <v>3</v>
      </c>
      <c r="S34" s="76" t="s">
        <v>207</v>
      </c>
      <c r="T34" s="24">
        <v>1</v>
      </c>
      <c r="U34" s="76" t="s">
        <v>207</v>
      </c>
      <c r="V34" s="24">
        <v>1</v>
      </c>
      <c r="W34" s="76" t="s">
        <v>209</v>
      </c>
      <c r="X34" s="24">
        <v>1.5</v>
      </c>
      <c r="Y34" s="76" t="s">
        <v>207</v>
      </c>
      <c r="Z34" s="16">
        <v>1</v>
      </c>
      <c r="AA34" s="76" t="s">
        <v>209</v>
      </c>
      <c r="AB34" s="16">
        <v>1.5</v>
      </c>
      <c r="AC34" s="76" t="s">
        <v>207</v>
      </c>
      <c r="AD34" s="16">
        <v>1</v>
      </c>
      <c r="AE34" s="17">
        <v>1.3</v>
      </c>
      <c r="AF34" s="17">
        <v>1.13</v>
      </c>
      <c r="AG34" s="3">
        <v>27</v>
      </c>
      <c r="AH34" s="17">
        <v>1.28</v>
      </c>
    </row>
    <row r="35" spans="1:34" ht="23.25" customHeight="1">
      <c r="A35" s="35">
        <v>30</v>
      </c>
      <c r="B35" s="53" t="s">
        <v>41</v>
      </c>
      <c r="C35" s="49" t="s">
        <v>115</v>
      </c>
      <c r="D35" s="50">
        <v>36939</v>
      </c>
      <c r="E35" s="76" t="s">
        <v>208</v>
      </c>
      <c r="F35" s="14">
        <v>3</v>
      </c>
      <c r="G35" s="76" t="s">
        <v>208</v>
      </c>
      <c r="H35" s="14">
        <v>3</v>
      </c>
      <c r="I35" s="13" t="s">
        <v>211</v>
      </c>
      <c r="J35" s="14">
        <v>3.5</v>
      </c>
      <c r="K35" s="76" t="s">
        <v>208</v>
      </c>
      <c r="L35" s="24">
        <v>3</v>
      </c>
      <c r="M35" s="23" t="s">
        <v>208</v>
      </c>
      <c r="N35" s="24">
        <v>3</v>
      </c>
      <c r="O35" s="76" t="s">
        <v>210</v>
      </c>
      <c r="P35" s="24">
        <v>2.5</v>
      </c>
      <c r="Q35" s="76" t="s">
        <v>208</v>
      </c>
      <c r="R35" s="24">
        <v>3</v>
      </c>
      <c r="S35" s="76" t="s">
        <v>211</v>
      </c>
      <c r="T35" s="24">
        <v>3.5</v>
      </c>
      <c r="U35" s="76" t="s">
        <v>208</v>
      </c>
      <c r="V35" s="24">
        <v>3</v>
      </c>
      <c r="W35" s="76" t="s">
        <v>208</v>
      </c>
      <c r="X35" s="24">
        <v>3</v>
      </c>
      <c r="Y35" s="76" t="s">
        <v>211</v>
      </c>
      <c r="Z35" s="16">
        <v>3.5</v>
      </c>
      <c r="AA35" s="76" t="s">
        <v>204</v>
      </c>
      <c r="AB35" s="16">
        <v>2</v>
      </c>
      <c r="AC35" s="76" t="s">
        <v>206</v>
      </c>
      <c r="AD35" s="16">
        <v>4</v>
      </c>
      <c r="AE35" s="17">
        <v>3.1</v>
      </c>
      <c r="AF35" s="17">
        <v>3.03</v>
      </c>
      <c r="AG35" s="3">
        <v>29</v>
      </c>
      <c r="AH35" s="17">
        <v>3.05</v>
      </c>
    </row>
    <row r="36" spans="1:34" ht="23.25" customHeight="1">
      <c r="A36" s="35">
        <v>31</v>
      </c>
      <c r="B36" s="48" t="s">
        <v>116</v>
      </c>
      <c r="C36" s="49" t="s">
        <v>115</v>
      </c>
      <c r="D36" s="50">
        <v>37066</v>
      </c>
      <c r="E36" s="76" t="s">
        <v>212</v>
      </c>
      <c r="F36" s="14">
        <v>0</v>
      </c>
      <c r="G36" s="76" t="s">
        <v>208</v>
      </c>
      <c r="H36" s="14">
        <v>3</v>
      </c>
      <c r="I36" s="13" t="s">
        <v>204</v>
      </c>
      <c r="J36" s="14">
        <v>2</v>
      </c>
      <c r="K36" s="76" t="s">
        <v>210</v>
      </c>
      <c r="L36" s="24">
        <v>2.5</v>
      </c>
      <c r="M36" s="23" t="s">
        <v>208</v>
      </c>
      <c r="N36" s="24">
        <v>3</v>
      </c>
      <c r="O36" s="76" t="s">
        <v>208</v>
      </c>
      <c r="P36" s="24">
        <v>3</v>
      </c>
      <c r="Q36" s="76" t="s">
        <v>208</v>
      </c>
      <c r="R36" s="24">
        <v>3</v>
      </c>
      <c r="S36" s="76" t="s">
        <v>204</v>
      </c>
      <c r="T36" s="24">
        <v>2</v>
      </c>
      <c r="U36" s="76" t="s">
        <v>212</v>
      </c>
      <c r="V36" s="24">
        <v>0</v>
      </c>
      <c r="W36" s="76" t="s">
        <v>204</v>
      </c>
      <c r="X36" s="24">
        <v>2</v>
      </c>
      <c r="Y36" s="76" t="s">
        <v>207</v>
      </c>
      <c r="Z36" s="16">
        <v>1</v>
      </c>
      <c r="AA36" s="76" t="s">
        <v>209</v>
      </c>
      <c r="AB36" s="16">
        <v>1.5</v>
      </c>
      <c r="AC36" s="76" t="s">
        <v>204</v>
      </c>
      <c r="AD36" s="16">
        <v>2</v>
      </c>
      <c r="AE36" s="17">
        <v>2.1</v>
      </c>
      <c r="AF36" s="17">
        <v>1.55</v>
      </c>
      <c r="AG36" s="3">
        <v>24</v>
      </c>
      <c r="AH36" s="17">
        <v>2.1</v>
      </c>
    </row>
    <row r="37" spans="1:34" ht="23.25" customHeight="1">
      <c r="A37" s="35">
        <v>33</v>
      </c>
      <c r="B37" s="54" t="s">
        <v>119</v>
      </c>
      <c r="C37" s="55" t="s">
        <v>120</v>
      </c>
      <c r="D37" s="56">
        <v>36934</v>
      </c>
      <c r="E37" s="76" t="s">
        <v>204</v>
      </c>
      <c r="F37" s="14">
        <v>2</v>
      </c>
      <c r="G37" s="76" t="s">
        <v>208</v>
      </c>
      <c r="H37" s="14">
        <v>3</v>
      </c>
      <c r="I37" s="13" t="s">
        <v>210</v>
      </c>
      <c r="J37" s="14">
        <v>2.5</v>
      </c>
      <c r="K37" s="76" t="s">
        <v>208</v>
      </c>
      <c r="L37" s="24">
        <v>3</v>
      </c>
      <c r="M37" s="23" t="s">
        <v>208</v>
      </c>
      <c r="N37" s="24">
        <v>3</v>
      </c>
      <c r="O37" s="76" t="s">
        <v>208</v>
      </c>
      <c r="P37" s="24">
        <v>3</v>
      </c>
      <c r="Q37" s="76" t="s">
        <v>208</v>
      </c>
      <c r="R37" s="24">
        <v>3</v>
      </c>
      <c r="S37" s="76" t="s">
        <v>208</v>
      </c>
      <c r="T37" s="24">
        <v>3</v>
      </c>
      <c r="U37" s="76" t="s">
        <v>208</v>
      </c>
      <c r="V37" s="24">
        <v>3</v>
      </c>
      <c r="W37" s="76" t="s">
        <v>208</v>
      </c>
      <c r="X37" s="24">
        <v>3</v>
      </c>
      <c r="Y37" s="76" t="s">
        <v>206</v>
      </c>
      <c r="Z37" s="16">
        <v>4</v>
      </c>
      <c r="AA37" s="76" t="s">
        <v>204</v>
      </c>
      <c r="AB37" s="16">
        <v>2</v>
      </c>
      <c r="AC37" s="76" t="s">
        <v>206</v>
      </c>
      <c r="AD37" s="16">
        <v>4</v>
      </c>
      <c r="AE37" s="17">
        <v>2.7</v>
      </c>
      <c r="AF37" s="17">
        <v>3.16</v>
      </c>
      <c r="AG37" s="3">
        <v>29</v>
      </c>
      <c r="AH37" s="17">
        <v>3</v>
      </c>
    </row>
    <row r="38" spans="1:34" ht="23.25" customHeight="1">
      <c r="A38" s="35">
        <v>34</v>
      </c>
      <c r="B38" s="54" t="s">
        <v>121</v>
      </c>
      <c r="C38" s="55" t="s">
        <v>122</v>
      </c>
      <c r="D38" s="56">
        <v>35480</v>
      </c>
      <c r="E38" s="111" t="s">
        <v>187</v>
      </c>
      <c r="F38" s="112"/>
      <c r="G38" s="76" t="s">
        <v>205</v>
      </c>
      <c r="H38" s="14">
        <v>0</v>
      </c>
      <c r="I38" s="111" t="s">
        <v>187</v>
      </c>
      <c r="J38" s="112"/>
      <c r="K38" s="76" t="s">
        <v>205</v>
      </c>
      <c r="L38" s="24">
        <v>0</v>
      </c>
      <c r="M38" s="111" t="s">
        <v>187</v>
      </c>
      <c r="N38" s="112"/>
      <c r="O38" s="76" t="s">
        <v>205</v>
      </c>
      <c r="P38" s="24">
        <v>0</v>
      </c>
      <c r="Q38" s="76" t="s">
        <v>205</v>
      </c>
      <c r="R38" s="24">
        <v>0</v>
      </c>
      <c r="S38" s="76" t="s">
        <v>205</v>
      </c>
      <c r="T38" s="24">
        <v>0</v>
      </c>
      <c r="U38" s="76" t="s">
        <v>205</v>
      </c>
      <c r="V38" s="24">
        <v>0</v>
      </c>
      <c r="W38" s="76" t="s">
        <v>205</v>
      </c>
      <c r="X38" s="24">
        <v>0</v>
      </c>
      <c r="Y38" s="76" t="s">
        <v>205</v>
      </c>
      <c r="Z38" s="16">
        <v>0</v>
      </c>
      <c r="AA38" s="76" t="s">
        <v>205</v>
      </c>
      <c r="AB38" s="16">
        <v>0</v>
      </c>
      <c r="AC38" s="76" t="s">
        <v>205</v>
      </c>
      <c r="AD38" s="16">
        <v>0</v>
      </c>
      <c r="AE38" s="17">
        <v>0</v>
      </c>
      <c r="AF38" s="17">
        <v>0</v>
      </c>
      <c r="AG38" s="3">
        <v>6</v>
      </c>
      <c r="AH38" s="17">
        <v>0</v>
      </c>
    </row>
    <row r="39" spans="1:34" ht="23.25" customHeight="1">
      <c r="A39" s="35">
        <v>35</v>
      </c>
      <c r="B39" s="54" t="s">
        <v>123</v>
      </c>
      <c r="C39" s="59" t="s">
        <v>124</v>
      </c>
      <c r="D39" s="56">
        <v>37122</v>
      </c>
      <c r="E39" s="13" t="s">
        <v>204</v>
      </c>
      <c r="F39" s="14">
        <v>2</v>
      </c>
      <c r="G39" s="76" t="s">
        <v>208</v>
      </c>
      <c r="H39" s="14">
        <v>3</v>
      </c>
      <c r="I39" s="13" t="s">
        <v>204</v>
      </c>
      <c r="J39" s="14">
        <v>2</v>
      </c>
      <c r="K39" s="76" t="s">
        <v>210</v>
      </c>
      <c r="L39" s="24">
        <v>2.5</v>
      </c>
      <c r="M39" s="23" t="s">
        <v>208</v>
      </c>
      <c r="N39" s="24">
        <v>3</v>
      </c>
      <c r="O39" s="76" t="s">
        <v>209</v>
      </c>
      <c r="P39" s="24">
        <v>1.5</v>
      </c>
      <c r="Q39" s="76" t="s">
        <v>211</v>
      </c>
      <c r="R39" s="24">
        <v>3.5</v>
      </c>
      <c r="S39" s="76" t="s">
        <v>210</v>
      </c>
      <c r="T39" s="24">
        <v>2.5</v>
      </c>
      <c r="U39" s="76" t="s">
        <v>212</v>
      </c>
      <c r="V39" s="24">
        <v>0</v>
      </c>
      <c r="W39" s="76" t="s">
        <v>204</v>
      </c>
      <c r="X39" s="24">
        <v>2</v>
      </c>
      <c r="Y39" s="76" t="s">
        <v>204</v>
      </c>
      <c r="Z39" s="16">
        <v>2</v>
      </c>
      <c r="AA39" s="76" t="s">
        <v>209</v>
      </c>
      <c r="AB39" s="16">
        <v>1.5</v>
      </c>
      <c r="AC39" s="76" t="s">
        <v>209</v>
      </c>
      <c r="AD39" s="16">
        <v>1.5</v>
      </c>
      <c r="AE39" s="17">
        <v>2.5</v>
      </c>
      <c r="AF39" s="17">
        <v>1.53</v>
      </c>
      <c r="AG39" s="3">
        <v>26</v>
      </c>
      <c r="AH39" s="17">
        <v>2.08</v>
      </c>
    </row>
    <row r="40" spans="1:34" ht="23.25" customHeight="1">
      <c r="A40" s="35">
        <v>36</v>
      </c>
      <c r="B40" s="53" t="s">
        <v>41</v>
      </c>
      <c r="C40" s="57" t="s">
        <v>124</v>
      </c>
      <c r="D40" s="58">
        <v>36533</v>
      </c>
      <c r="E40" s="13" t="s">
        <v>212</v>
      </c>
      <c r="F40" s="14">
        <v>0</v>
      </c>
      <c r="G40" s="76" t="s">
        <v>204</v>
      </c>
      <c r="H40" s="14">
        <v>2</v>
      </c>
      <c r="I40" s="13" t="s">
        <v>207</v>
      </c>
      <c r="J40" s="14">
        <v>1</v>
      </c>
      <c r="K40" s="76" t="s">
        <v>208</v>
      </c>
      <c r="L40" s="24">
        <v>3</v>
      </c>
      <c r="M40" s="23" t="s">
        <v>209</v>
      </c>
      <c r="N40" s="24">
        <v>1.5</v>
      </c>
      <c r="O40" s="76" t="s">
        <v>212</v>
      </c>
      <c r="P40" s="24">
        <v>0</v>
      </c>
      <c r="Q40" s="76" t="s">
        <v>212</v>
      </c>
      <c r="R40" s="24">
        <v>0</v>
      </c>
      <c r="S40" s="76" t="s">
        <v>212</v>
      </c>
      <c r="T40" s="24">
        <v>0</v>
      </c>
      <c r="U40" s="76" t="s">
        <v>212</v>
      </c>
      <c r="V40" s="24">
        <v>0</v>
      </c>
      <c r="W40" s="76" t="s">
        <v>212</v>
      </c>
      <c r="X40" s="24">
        <v>0</v>
      </c>
      <c r="Y40" s="76" t="s">
        <v>212</v>
      </c>
      <c r="Z40" s="16">
        <v>0</v>
      </c>
      <c r="AA40" s="76" t="s">
        <v>212</v>
      </c>
      <c r="AB40" s="16">
        <v>0</v>
      </c>
      <c r="AC40" s="76" t="s">
        <v>212</v>
      </c>
      <c r="AD40" s="16">
        <v>0</v>
      </c>
      <c r="AE40" s="17">
        <v>1.5</v>
      </c>
      <c r="AF40" s="17">
        <v>0</v>
      </c>
      <c r="AG40" s="3">
        <v>8</v>
      </c>
      <c r="AH40" s="17">
        <v>1.88</v>
      </c>
    </row>
    <row r="41" spans="1:34" ht="23.25" customHeight="1">
      <c r="A41" s="35">
        <v>37</v>
      </c>
      <c r="B41" s="53" t="s">
        <v>41</v>
      </c>
      <c r="C41" s="57" t="s">
        <v>124</v>
      </c>
      <c r="D41" s="50">
        <v>37176</v>
      </c>
      <c r="E41" s="13" t="s">
        <v>204</v>
      </c>
      <c r="F41" s="14">
        <v>2</v>
      </c>
      <c r="G41" s="76" t="s">
        <v>208</v>
      </c>
      <c r="H41" s="14">
        <v>3</v>
      </c>
      <c r="I41" s="13" t="s">
        <v>209</v>
      </c>
      <c r="J41" s="14">
        <v>1.5</v>
      </c>
      <c r="K41" s="76" t="s">
        <v>204</v>
      </c>
      <c r="L41" s="24">
        <v>2</v>
      </c>
      <c r="M41" s="23" t="s">
        <v>204</v>
      </c>
      <c r="N41" s="24">
        <v>2</v>
      </c>
      <c r="O41" s="76" t="s">
        <v>204</v>
      </c>
      <c r="P41" s="24">
        <v>2</v>
      </c>
      <c r="Q41" s="76" t="s">
        <v>211</v>
      </c>
      <c r="R41" s="24">
        <v>3.5</v>
      </c>
      <c r="S41" s="76" t="s">
        <v>208</v>
      </c>
      <c r="T41" s="24">
        <v>3</v>
      </c>
      <c r="U41" s="76" t="s">
        <v>207</v>
      </c>
      <c r="V41" s="24">
        <v>1</v>
      </c>
      <c r="W41" s="76" t="s">
        <v>208</v>
      </c>
      <c r="X41" s="24">
        <v>3</v>
      </c>
      <c r="Y41" s="76" t="s">
        <v>208</v>
      </c>
      <c r="Z41" s="16">
        <v>3</v>
      </c>
      <c r="AA41" s="76" t="s">
        <v>209</v>
      </c>
      <c r="AB41" s="16">
        <v>1.5</v>
      </c>
      <c r="AC41" s="76" t="s">
        <v>204</v>
      </c>
      <c r="AD41" s="16">
        <v>2</v>
      </c>
      <c r="AE41" s="17">
        <v>2.1</v>
      </c>
      <c r="AF41" s="17">
        <v>2.18</v>
      </c>
      <c r="AG41" s="3">
        <v>29</v>
      </c>
      <c r="AH41" s="17">
        <v>2.16</v>
      </c>
    </row>
    <row r="42" spans="1:34" ht="23.25" customHeight="1">
      <c r="A42" s="35">
        <v>39</v>
      </c>
      <c r="B42" s="53" t="s">
        <v>127</v>
      </c>
      <c r="C42" s="57" t="s">
        <v>83</v>
      </c>
      <c r="D42" s="58">
        <v>37110</v>
      </c>
      <c r="E42" s="13" t="s">
        <v>207</v>
      </c>
      <c r="F42" s="14">
        <v>1</v>
      </c>
      <c r="G42" s="76" t="s">
        <v>210</v>
      </c>
      <c r="H42" s="14">
        <v>2.5</v>
      </c>
      <c r="I42" s="13" t="s">
        <v>209</v>
      </c>
      <c r="J42" s="14">
        <v>1.5</v>
      </c>
      <c r="K42" s="76" t="s">
        <v>208</v>
      </c>
      <c r="L42" s="24">
        <v>3</v>
      </c>
      <c r="M42" s="23" t="s">
        <v>209</v>
      </c>
      <c r="N42" s="24">
        <v>1.5</v>
      </c>
      <c r="O42" s="76" t="s">
        <v>204</v>
      </c>
      <c r="P42" s="24">
        <v>2</v>
      </c>
      <c r="Q42" s="76" t="s">
        <v>208</v>
      </c>
      <c r="R42" s="24">
        <v>3</v>
      </c>
      <c r="S42" s="76" t="s">
        <v>210</v>
      </c>
      <c r="T42" s="24">
        <v>2.5</v>
      </c>
      <c r="U42" s="76" t="s">
        <v>204</v>
      </c>
      <c r="V42" s="24">
        <v>2</v>
      </c>
      <c r="W42" s="76" t="s">
        <v>209</v>
      </c>
      <c r="X42" s="24">
        <v>1.5</v>
      </c>
      <c r="Y42" s="76" t="s">
        <v>207</v>
      </c>
      <c r="Z42" s="16">
        <v>1</v>
      </c>
      <c r="AA42" s="76" t="s">
        <v>209</v>
      </c>
      <c r="AB42" s="16">
        <v>1.5</v>
      </c>
      <c r="AC42" s="76" t="s">
        <v>207</v>
      </c>
      <c r="AD42" s="16">
        <v>1</v>
      </c>
      <c r="AE42" s="17">
        <v>1.9</v>
      </c>
      <c r="AF42" s="17">
        <v>1.61</v>
      </c>
      <c r="AG42" s="3">
        <v>29</v>
      </c>
      <c r="AH42" s="17">
        <v>1.71</v>
      </c>
    </row>
    <row r="43" spans="1:34" ht="23.25" customHeight="1">
      <c r="A43" s="35">
        <v>40</v>
      </c>
      <c r="B43" s="51" t="s">
        <v>80</v>
      </c>
      <c r="C43" s="57" t="s">
        <v>83</v>
      </c>
      <c r="D43" s="58">
        <v>37251</v>
      </c>
      <c r="E43" s="13" t="s">
        <v>204</v>
      </c>
      <c r="F43" s="14">
        <v>2</v>
      </c>
      <c r="G43" s="76" t="s">
        <v>208</v>
      </c>
      <c r="H43" s="14">
        <v>3</v>
      </c>
      <c r="I43" s="13" t="s">
        <v>208</v>
      </c>
      <c r="J43" s="14">
        <v>3</v>
      </c>
      <c r="K43" s="76" t="s">
        <v>208</v>
      </c>
      <c r="L43" s="24">
        <v>3</v>
      </c>
      <c r="M43" s="23" t="s">
        <v>211</v>
      </c>
      <c r="N43" s="24">
        <v>3.5</v>
      </c>
      <c r="O43" s="76" t="s">
        <v>204</v>
      </c>
      <c r="P43" s="24">
        <v>2</v>
      </c>
      <c r="Q43" s="76" t="s">
        <v>210</v>
      </c>
      <c r="R43" s="24">
        <v>2.5</v>
      </c>
      <c r="S43" s="76" t="s">
        <v>211</v>
      </c>
      <c r="T43" s="24">
        <v>3.5</v>
      </c>
      <c r="U43" s="76" t="s">
        <v>208</v>
      </c>
      <c r="V43" s="24">
        <v>3</v>
      </c>
      <c r="W43" s="76" t="s">
        <v>208</v>
      </c>
      <c r="X43" s="24">
        <v>3</v>
      </c>
      <c r="Y43" s="76" t="s">
        <v>204</v>
      </c>
      <c r="Z43" s="16">
        <v>2</v>
      </c>
      <c r="AA43" s="76" t="s">
        <v>207</v>
      </c>
      <c r="AB43" s="16">
        <v>1</v>
      </c>
      <c r="AC43" s="76" t="s">
        <v>210</v>
      </c>
      <c r="AD43" s="16">
        <v>2.5</v>
      </c>
      <c r="AE43" s="17">
        <v>2.9</v>
      </c>
      <c r="AF43" s="17">
        <v>2.32</v>
      </c>
      <c r="AG43" s="3">
        <v>29</v>
      </c>
      <c r="AH43" s="17">
        <v>2.52</v>
      </c>
    </row>
    <row r="44" spans="1:34" ht="23.25" customHeight="1">
      <c r="A44" s="35">
        <v>41</v>
      </c>
      <c r="B44" s="53" t="s">
        <v>55</v>
      </c>
      <c r="C44" s="57" t="s">
        <v>128</v>
      </c>
      <c r="D44" s="58">
        <v>36985</v>
      </c>
      <c r="E44" s="13" t="s">
        <v>204</v>
      </c>
      <c r="F44" s="14">
        <v>2</v>
      </c>
      <c r="G44" s="76" t="s">
        <v>208</v>
      </c>
      <c r="H44" s="14">
        <v>3</v>
      </c>
      <c r="I44" s="13" t="s">
        <v>204</v>
      </c>
      <c r="J44" s="14">
        <v>2</v>
      </c>
      <c r="K44" s="76" t="s">
        <v>210</v>
      </c>
      <c r="L44" s="24">
        <v>2.5</v>
      </c>
      <c r="M44" s="23" t="s">
        <v>204</v>
      </c>
      <c r="N44" s="24">
        <v>2</v>
      </c>
      <c r="O44" s="76" t="s">
        <v>204</v>
      </c>
      <c r="P44" s="24">
        <v>2</v>
      </c>
      <c r="Q44" s="76" t="s">
        <v>208</v>
      </c>
      <c r="R44" s="24">
        <v>3</v>
      </c>
      <c r="S44" s="76" t="s">
        <v>210</v>
      </c>
      <c r="T44" s="24">
        <v>2.5</v>
      </c>
      <c r="U44" s="76" t="s">
        <v>208</v>
      </c>
      <c r="V44" s="24">
        <v>3</v>
      </c>
      <c r="W44" s="76" t="s">
        <v>208</v>
      </c>
      <c r="X44" s="24">
        <v>3</v>
      </c>
      <c r="Y44" s="76" t="s">
        <v>204</v>
      </c>
      <c r="Z44" s="16">
        <v>2</v>
      </c>
      <c r="AA44" s="76" t="s">
        <v>209</v>
      </c>
      <c r="AB44" s="16">
        <v>1.5</v>
      </c>
      <c r="AC44" s="76" t="s">
        <v>204</v>
      </c>
      <c r="AD44" s="16">
        <v>2</v>
      </c>
      <c r="AE44" s="17">
        <v>2.3</v>
      </c>
      <c r="AF44" s="17">
        <v>2.24</v>
      </c>
      <c r="AG44" s="3">
        <v>29</v>
      </c>
      <c r="AH44" s="17">
        <v>2.26</v>
      </c>
    </row>
    <row r="45" spans="1:34" ht="23.25" customHeight="1">
      <c r="A45" s="35">
        <v>42</v>
      </c>
      <c r="B45" s="53" t="s">
        <v>41</v>
      </c>
      <c r="C45" s="57" t="s">
        <v>128</v>
      </c>
      <c r="D45" s="58">
        <v>36732</v>
      </c>
      <c r="E45" s="13" t="s">
        <v>207</v>
      </c>
      <c r="F45" s="14">
        <v>1</v>
      </c>
      <c r="G45" s="76" t="s">
        <v>210</v>
      </c>
      <c r="H45" s="14">
        <v>2.5</v>
      </c>
      <c r="I45" s="13" t="s">
        <v>208</v>
      </c>
      <c r="J45" s="14">
        <v>3</v>
      </c>
      <c r="K45" s="76" t="s">
        <v>208</v>
      </c>
      <c r="L45" s="24">
        <v>3</v>
      </c>
      <c r="M45" s="23" t="s">
        <v>208</v>
      </c>
      <c r="N45" s="24">
        <v>3</v>
      </c>
      <c r="O45" s="76" t="s">
        <v>205</v>
      </c>
      <c r="P45" s="24">
        <v>0</v>
      </c>
      <c r="Q45" s="76" t="s">
        <v>212</v>
      </c>
      <c r="R45" s="24">
        <v>0</v>
      </c>
      <c r="S45" s="76" t="s">
        <v>212</v>
      </c>
      <c r="T45" s="24">
        <v>0</v>
      </c>
      <c r="U45" s="76" t="s">
        <v>212</v>
      </c>
      <c r="V45" s="24">
        <v>0</v>
      </c>
      <c r="W45" s="76" t="s">
        <v>205</v>
      </c>
      <c r="X45" s="24">
        <v>0</v>
      </c>
      <c r="Y45" s="76" t="s">
        <v>212</v>
      </c>
      <c r="Z45" s="16">
        <v>0</v>
      </c>
      <c r="AA45" s="76" t="s">
        <v>205</v>
      </c>
      <c r="AB45" s="16">
        <v>0</v>
      </c>
      <c r="AC45" s="76" t="s">
        <v>212</v>
      </c>
      <c r="AD45" s="16">
        <v>0</v>
      </c>
      <c r="AE45" s="17">
        <v>2.5</v>
      </c>
      <c r="AF45" s="17">
        <v>0</v>
      </c>
      <c r="AG45" s="3">
        <v>10</v>
      </c>
      <c r="AH45" s="17">
        <v>2.5</v>
      </c>
    </row>
    <row r="46" spans="1:34" ht="23.25" customHeight="1">
      <c r="A46" s="35">
        <v>43</v>
      </c>
      <c r="B46" s="53" t="s">
        <v>129</v>
      </c>
      <c r="C46" s="57" t="s">
        <v>128</v>
      </c>
      <c r="D46" s="58">
        <v>36640</v>
      </c>
      <c r="E46" s="13" t="s">
        <v>204</v>
      </c>
      <c r="F46" s="14">
        <v>2</v>
      </c>
      <c r="G46" s="76" t="s">
        <v>208</v>
      </c>
      <c r="H46" s="14">
        <v>3</v>
      </c>
      <c r="I46" s="13" t="s">
        <v>210</v>
      </c>
      <c r="J46" s="14">
        <v>2.5</v>
      </c>
      <c r="K46" s="76" t="s">
        <v>208</v>
      </c>
      <c r="L46" s="24">
        <v>3</v>
      </c>
      <c r="M46" s="23" t="s">
        <v>211</v>
      </c>
      <c r="N46" s="24">
        <v>3.5</v>
      </c>
      <c r="O46" s="76" t="s">
        <v>204</v>
      </c>
      <c r="P46" s="24">
        <v>2</v>
      </c>
      <c r="Q46" s="76" t="s">
        <v>208</v>
      </c>
      <c r="R46" s="24">
        <v>3</v>
      </c>
      <c r="S46" s="76" t="s">
        <v>208</v>
      </c>
      <c r="T46" s="24">
        <v>3</v>
      </c>
      <c r="U46" s="76" t="s">
        <v>208</v>
      </c>
      <c r="V46" s="24">
        <v>3</v>
      </c>
      <c r="W46" s="76" t="s">
        <v>208</v>
      </c>
      <c r="X46" s="24">
        <v>3</v>
      </c>
      <c r="Y46" s="76" t="s">
        <v>204</v>
      </c>
      <c r="Z46" s="16">
        <v>2</v>
      </c>
      <c r="AA46" s="76" t="s">
        <v>207</v>
      </c>
      <c r="AB46" s="16">
        <v>1</v>
      </c>
      <c r="AC46" s="76" t="s">
        <v>204</v>
      </c>
      <c r="AD46" s="16">
        <v>2</v>
      </c>
      <c r="AE46" s="17">
        <v>2.8</v>
      </c>
      <c r="AF46" s="17">
        <v>2.21</v>
      </c>
      <c r="AG46" s="3">
        <v>29</v>
      </c>
      <c r="AH46" s="17">
        <v>2.41</v>
      </c>
    </row>
    <row r="47" spans="1:34" ht="23.25" customHeight="1">
      <c r="A47" s="35">
        <v>44</v>
      </c>
      <c r="B47" s="63" t="s">
        <v>132</v>
      </c>
      <c r="C47" s="64" t="s">
        <v>90</v>
      </c>
      <c r="D47" s="65">
        <v>36487</v>
      </c>
      <c r="E47" s="13" t="s">
        <v>205</v>
      </c>
      <c r="F47" s="14">
        <v>0</v>
      </c>
      <c r="G47" s="76" t="s">
        <v>205</v>
      </c>
      <c r="H47" s="14">
        <v>0</v>
      </c>
      <c r="I47" s="13" t="s">
        <v>205</v>
      </c>
      <c r="J47" s="14">
        <v>0</v>
      </c>
      <c r="K47" s="76" t="s">
        <v>205</v>
      </c>
      <c r="L47" s="24">
        <v>0</v>
      </c>
      <c r="M47" s="23" t="s">
        <v>205</v>
      </c>
      <c r="N47" s="24">
        <v>0</v>
      </c>
      <c r="O47" s="76" t="s">
        <v>205</v>
      </c>
      <c r="P47" s="24">
        <v>0</v>
      </c>
      <c r="Q47" s="76" t="s">
        <v>205</v>
      </c>
      <c r="R47" s="24">
        <v>0</v>
      </c>
      <c r="S47" s="76" t="s">
        <v>205</v>
      </c>
      <c r="T47" s="24">
        <v>0</v>
      </c>
      <c r="U47" s="76" t="s">
        <v>205</v>
      </c>
      <c r="V47" s="24">
        <v>0</v>
      </c>
      <c r="W47" s="76" t="s">
        <v>205</v>
      </c>
      <c r="X47" s="24">
        <v>0</v>
      </c>
      <c r="Y47" s="76" t="s">
        <v>205</v>
      </c>
      <c r="Z47" s="16">
        <v>0</v>
      </c>
      <c r="AA47" s="76" t="s">
        <v>205</v>
      </c>
      <c r="AB47" s="16">
        <v>0</v>
      </c>
      <c r="AC47" s="76" t="s">
        <v>205</v>
      </c>
      <c r="AD47" s="16">
        <v>0</v>
      </c>
      <c r="AE47" s="17">
        <v>0</v>
      </c>
      <c r="AF47" s="17">
        <v>0</v>
      </c>
      <c r="AG47" s="3">
        <v>0</v>
      </c>
      <c r="AH47" s="17" t="e">
        <v>#DIV/0!</v>
      </c>
    </row>
    <row r="48" spans="1:34" ht="23.25" customHeight="1">
      <c r="A48" s="35">
        <v>45</v>
      </c>
      <c r="B48" s="53" t="s">
        <v>130</v>
      </c>
      <c r="C48" s="57" t="s">
        <v>87</v>
      </c>
      <c r="D48" s="58">
        <v>37182</v>
      </c>
      <c r="E48" s="13" t="s">
        <v>207</v>
      </c>
      <c r="F48" s="14">
        <v>1</v>
      </c>
      <c r="G48" s="76" t="s">
        <v>210</v>
      </c>
      <c r="H48" s="14">
        <v>2.5</v>
      </c>
      <c r="I48" s="13" t="s">
        <v>204</v>
      </c>
      <c r="J48" s="14">
        <v>2</v>
      </c>
      <c r="K48" s="76" t="s">
        <v>208</v>
      </c>
      <c r="L48" s="24">
        <v>3</v>
      </c>
      <c r="M48" s="23" t="s">
        <v>208</v>
      </c>
      <c r="N48" s="24">
        <v>3</v>
      </c>
      <c r="O48" s="76" t="s">
        <v>204</v>
      </c>
      <c r="P48" s="24">
        <v>2</v>
      </c>
      <c r="Q48" s="76" t="s">
        <v>208</v>
      </c>
      <c r="R48" s="24">
        <v>3</v>
      </c>
      <c r="S48" s="76" t="s">
        <v>208</v>
      </c>
      <c r="T48" s="24">
        <v>3</v>
      </c>
      <c r="U48" s="76" t="s">
        <v>210</v>
      </c>
      <c r="V48" s="24">
        <v>2.5</v>
      </c>
      <c r="W48" s="76" t="s">
        <v>208</v>
      </c>
      <c r="X48" s="24">
        <v>3</v>
      </c>
      <c r="Y48" s="76" t="s">
        <v>204</v>
      </c>
      <c r="Z48" s="16">
        <v>2</v>
      </c>
      <c r="AA48" s="76" t="s">
        <v>207</v>
      </c>
      <c r="AB48" s="16">
        <v>1</v>
      </c>
      <c r="AC48" s="76" t="s">
        <v>209</v>
      </c>
      <c r="AD48" s="16">
        <v>1.5</v>
      </c>
      <c r="AE48" s="17">
        <v>2.3</v>
      </c>
      <c r="AF48" s="17">
        <v>2.08</v>
      </c>
      <c r="AG48" s="3">
        <v>29</v>
      </c>
      <c r="AH48" s="17">
        <v>2.16</v>
      </c>
    </row>
    <row r="49" spans="1:34" ht="23.25" customHeight="1">
      <c r="A49" s="35">
        <v>46</v>
      </c>
      <c r="B49" s="53" t="s">
        <v>186</v>
      </c>
      <c r="C49" s="57" t="s">
        <v>87</v>
      </c>
      <c r="D49" s="58">
        <v>37058</v>
      </c>
      <c r="E49" s="13" t="s">
        <v>204</v>
      </c>
      <c r="F49" s="14">
        <v>2</v>
      </c>
      <c r="G49" s="76" t="s">
        <v>208</v>
      </c>
      <c r="H49" s="14">
        <v>3</v>
      </c>
      <c r="I49" s="13" t="s">
        <v>204</v>
      </c>
      <c r="J49" s="14">
        <v>2</v>
      </c>
      <c r="K49" s="76" t="s">
        <v>204</v>
      </c>
      <c r="L49" s="24">
        <v>2</v>
      </c>
      <c r="M49" s="23" t="s">
        <v>208</v>
      </c>
      <c r="N49" s="24">
        <v>3</v>
      </c>
      <c r="O49" s="76" t="s">
        <v>209</v>
      </c>
      <c r="P49" s="24">
        <v>1.5</v>
      </c>
      <c r="Q49" s="76" t="s">
        <v>210</v>
      </c>
      <c r="R49" s="24">
        <v>2.5</v>
      </c>
      <c r="S49" s="76" t="s">
        <v>210</v>
      </c>
      <c r="T49" s="24">
        <v>2.5</v>
      </c>
      <c r="U49" s="76" t="s">
        <v>204</v>
      </c>
      <c r="V49" s="24">
        <v>2</v>
      </c>
      <c r="W49" s="76" t="s">
        <v>204</v>
      </c>
      <c r="X49" s="24">
        <v>2</v>
      </c>
      <c r="Y49" s="76" t="s">
        <v>209</v>
      </c>
      <c r="Z49" s="16">
        <v>1.5</v>
      </c>
      <c r="AA49" s="76" t="s">
        <v>207</v>
      </c>
      <c r="AB49" s="16">
        <v>1</v>
      </c>
      <c r="AC49" s="76" t="s">
        <v>209</v>
      </c>
      <c r="AD49" s="16">
        <v>1.5</v>
      </c>
      <c r="AE49" s="17">
        <v>2.4</v>
      </c>
      <c r="AF49" s="17">
        <v>1.66</v>
      </c>
      <c r="AG49" s="3">
        <v>29</v>
      </c>
      <c r="AH49" s="17">
        <v>1.91</v>
      </c>
    </row>
    <row r="50" spans="1:34" ht="23.25" customHeight="1">
      <c r="A50" s="35">
        <v>47</v>
      </c>
      <c r="B50" s="41" t="s">
        <v>184</v>
      </c>
      <c r="C50" s="42" t="s">
        <v>87</v>
      </c>
      <c r="D50" s="43"/>
      <c r="E50" s="13" t="s">
        <v>212</v>
      </c>
      <c r="F50" s="14">
        <v>0</v>
      </c>
      <c r="G50" s="76" t="s">
        <v>212</v>
      </c>
      <c r="H50" s="14">
        <v>0</v>
      </c>
      <c r="I50" s="13" t="s">
        <v>212</v>
      </c>
      <c r="J50" s="14">
        <v>0</v>
      </c>
      <c r="K50" s="76" t="s">
        <v>205</v>
      </c>
      <c r="L50" s="24">
        <v>0</v>
      </c>
      <c r="M50" s="23" t="s">
        <v>212</v>
      </c>
      <c r="N50" s="24">
        <v>0</v>
      </c>
      <c r="O50" s="76" t="s">
        <v>205</v>
      </c>
      <c r="P50" s="24">
        <v>0</v>
      </c>
      <c r="Q50" s="76" t="s">
        <v>205</v>
      </c>
      <c r="R50" s="24">
        <v>0</v>
      </c>
      <c r="S50" s="76" t="s">
        <v>212</v>
      </c>
      <c r="T50" s="24">
        <v>0</v>
      </c>
      <c r="U50" s="76" t="s">
        <v>205</v>
      </c>
      <c r="V50" s="24">
        <v>0</v>
      </c>
      <c r="W50" s="76" t="s">
        <v>205</v>
      </c>
      <c r="X50" s="24">
        <v>0</v>
      </c>
      <c r="Y50" s="76" t="s">
        <v>205</v>
      </c>
      <c r="Z50" s="16">
        <v>0</v>
      </c>
      <c r="AA50" s="76" t="s">
        <v>205</v>
      </c>
      <c r="AB50" s="16">
        <v>0</v>
      </c>
      <c r="AC50" s="76" t="s">
        <v>205</v>
      </c>
      <c r="AD50" s="16">
        <v>0</v>
      </c>
      <c r="AE50" s="17">
        <v>0</v>
      </c>
      <c r="AF50" s="17">
        <v>0</v>
      </c>
      <c r="AG50" s="3">
        <v>0</v>
      </c>
      <c r="AH50" s="17" t="e">
        <v>#DIV/0!</v>
      </c>
    </row>
    <row r="51" spans="1:34" ht="23.25" customHeight="1">
      <c r="A51" s="35">
        <v>48</v>
      </c>
      <c r="B51" s="53" t="s">
        <v>41</v>
      </c>
      <c r="C51" s="57" t="s">
        <v>131</v>
      </c>
      <c r="D51" s="62">
        <v>37111</v>
      </c>
      <c r="E51" s="13" t="s">
        <v>209</v>
      </c>
      <c r="F51" s="14">
        <v>1.5</v>
      </c>
      <c r="G51" s="76" t="s">
        <v>210</v>
      </c>
      <c r="H51" s="14">
        <v>2.5</v>
      </c>
      <c r="I51" s="13" t="s">
        <v>210</v>
      </c>
      <c r="J51" s="14">
        <v>2.5</v>
      </c>
      <c r="K51" s="76" t="s">
        <v>210</v>
      </c>
      <c r="L51" s="24">
        <v>2.5</v>
      </c>
      <c r="M51" s="23" t="s">
        <v>204</v>
      </c>
      <c r="N51" s="24">
        <v>2</v>
      </c>
      <c r="O51" s="76" t="s">
        <v>204</v>
      </c>
      <c r="P51" s="24">
        <v>2</v>
      </c>
      <c r="Q51" s="76" t="s">
        <v>208</v>
      </c>
      <c r="R51" s="24">
        <v>3</v>
      </c>
      <c r="S51" s="76" t="s">
        <v>210</v>
      </c>
      <c r="T51" s="24">
        <v>2.5</v>
      </c>
      <c r="U51" s="76" t="s">
        <v>209</v>
      </c>
      <c r="V51" s="24">
        <v>1.5</v>
      </c>
      <c r="W51" s="76" t="s">
        <v>204</v>
      </c>
      <c r="X51" s="24">
        <v>2</v>
      </c>
      <c r="Y51" s="76" t="s">
        <v>204</v>
      </c>
      <c r="Z51" s="16">
        <v>2</v>
      </c>
      <c r="AA51" s="76" t="s">
        <v>209</v>
      </c>
      <c r="AB51" s="16">
        <v>1.5</v>
      </c>
      <c r="AC51" s="76" t="s">
        <v>204</v>
      </c>
      <c r="AD51" s="16">
        <v>2</v>
      </c>
      <c r="AE51" s="17">
        <v>2.2</v>
      </c>
      <c r="AF51" s="17">
        <v>1.89</v>
      </c>
      <c r="AG51" s="3">
        <v>29</v>
      </c>
      <c r="AH51" s="17">
        <v>2</v>
      </c>
    </row>
    <row r="52" spans="1:34" ht="23.25" customHeight="1">
      <c r="A52" s="35">
        <v>49</v>
      </c>
      <c r="B52" s="41" t="s">
        <v>41</v>
      </c>
      <c r="C52" s="42" t="s">
        <v>100</v>
      </c>
      <c r="D52" s="43">
        <v>43732</v>
      </c>
      <c r="E52" s="13" t="s">
        <v>204</v>
      </c>
      <c r="F52" s="14">
        <v>2</v>
      </c>
      <c r="G52" s="76" t="s">
        <v>205</v>
      </c>
      <c r="H52" s="14">
        <v>0</v>
      </c>
      <c r="I52" s="13" t="s">
        <v>209</v>
      </c>
      <c r="J52" s="14">
        <v>1.5</v>
      </c>
      <c r="K52" s="76" t="s">
        <v>212</v>
      </c>
      <c r="L52" s="24">
        <v>0</v>
      </c>
      <c r="M52" s="23" t="s">
        <v>210</v>
      </c>
      <c r="N52" s="24">
        <v>2.5</v>
      </c>
      <c r="O52" s="76" t="s">
        <v>205</v>
      </c>
      <c r="P52" s="24">
        <v>0</v>
      </c>
      <c r="Q52" s="76" t="s">
        <v>205</v>
      </c>
      <c r="R52" s="24">
        <v>0</v>
      </c>
      <c r="S52" s="76" t="s">
        <v>205</v>
      </c>
      <c r="T52" s="24">
        <v>0</v>
      </c>
      <c r="U52" s="76" t="s">
        <v>205</v>
      </c>
      <c r="V52" s="24">
        <v>0</v>
      </c>
      <c r="W52" s="76" t="s">
        <v>205</v>
      </c>
      <c r="X52" s="24">
        <v>0</v>
      </c>
      <c r="Y52" s="76" t="s">
        <v>205</v>
      </c>
      <c r="Z52" s="16">
        <v>0</v>
      </c>
      <c r="AA52" s="76" t="s">
        <v>205</v>
      </c>
      <c r="AB52" s="16">
        <v>0</v>
      </c>
      <c r="AC52" s="76" t="s">
        <v>205</v>
      </c>
      <c r="AD52" s="16">
        <v>0</v>
      </c>
      <c r="AE52" s="17">
        <v>1.2</v>
      </c>
      <c r="AF52" s="17">
        <v>0</v>
      </c>
      <c r="AG52" s="3">
        <v>6</v>
      </c>
      <c r="AH52" s="17">
        <v>2</v>
      </c>
    </row>
    <row r="53" spans="1:34" ht="23.25" customHeight="1">
      <c r="A53" s="35">
        <v>50</v>
      </c>
      <c r="B53" s="41" t="s">
        <v>189</v>
      </c>
      <c r="C53" s="42" t="s">
        <v>83</v>
      </c>
      <c r="D53" s="43">
        <v>36889</v>
      </c>
      <c r="E53" s="13" t="s">
        <v>204</v>
      </c>
      <c r="F53" s="14">
        <v>2</v>
      </c>
      <c r="G53" s="76" t="s">
        <v>210</v>
      </c>
      <c r="H53" s="14">
        <v>2.5</v>
      </c>
      <c r="I53" s="13" t="s">
        <v>204</v>
      </c>
      <c r="J53" s="14">
        <v>2</v>
      </c>
      <c r="K53" s="76" t="s">
        <v>208</v>
      </c>
      <c r="L53" s="24">
        <v>3</v>
      </c>
      <c r="M53" s="23" t="s">
        <v>204</v>
      </c>
      <c r="N53" s="24">
        <v>2</v>
      </c>
      <c r="O53" s="76" t="s">
        <v>204</v>
      </c>
      <c r="P53" s="24">
        <v>2</v>
      </c>
      <c r="Q53" s="76" t="s">
        <v>204</v>
      </c>
      <c r="R53" s="24">
        <v>2</v>
      </c>
      <c r="S53" s="76" t="s">
        <v>204</v>
      </c>
      <c r="T53" s="24">
        <v>2</v>
      </c>
      <c r="U53" s="76" t="s">
        <v>204</v>
      </c>
      <c r="V53" s="24">
        <v>2</v>
      </c>
      <c r="W53" s="76" t="s">
        <v>204</v>
      </c>
      <c r="X53" s="24">
        <v>2</v>
      </c>
      <c r="Y53" s="76" t="s">
        <v>207</v>
      </c>
      <c r="Z53" s="16">
        <v>1</v>
      </c>
      <c r="AA53" s="76" t="s">
        <v>207</v>
      </c>
      <c r="AB53" s="16">
        <v>1</v>
      </c>
      <c r="AC53" s="76" t="s">
        <v>209</v>
      </c>
      <c r="AD53" s="16">
        <v>1.5</v>
      </c>
      <c r="AE53" s="17">
        <v>2.3</v>
      </c>
      <c r="AF53" s="17">
        <v>1.58</v>
      </c>
      <c r="AG53" s="3">
        <v>29</v>
      </c>
      <c r="AH53" s="17">
        <v>1.83</v>
      </c>
    </row>
  </sheetData>
  <sheetProtection/>
  <mergeCells count="28">
    <mergeCell ref="A1:D1"/>
    <mergeCell ref="E1:AF1"/>
    <mergeCell ref="E2:AF2"/>
    <mergeCell ref="A3:A5"/>
    <mergeCell ref="B3:C5"/>
    <mergeCell ref="D3:D5"/>
    <mergeCell ref="E3:N3"/>
    <mergeCell ref="E4:F4"/>
    <mergeCell ref="G4:H4"/>
    <mergeCell ref="I4:J4"/>
    <mergeCell ref="W4:X4"/>
    <mergeCell ref="O3:AD3"/>
    <mergeCell ref="AA4:AB4"/>
    <mergeCell ref="AC4:AD4"/>
    <mergeCell ref="Y4:Z4"/>
    <mergeCell ref="AF3:AF4"/>
    <mergeCell ref="K4:L4"/>
    <mergeCell ref="M4:N4"/>
    <mergeCell ref="AE3:AE4"/>
    <mergeCell ref="O4:P4"/>
    <mergeCell ref="Q4:R4"/>
    <mergeCell ref="S4:T4"/>
    <mergeCell ref="U4:V4"/>
    <mergeCell ref="AG3:AG4"/>
    <mergeCell ref="AH3:AH5"/>
    <mergeCell ref="E38:F38"/>
    <mergeCell ref="I38:J38"/>
    <mergeCell ref="M38:N38"/>
  </mergeCells>
  <conditionalFormatting sqref="E6:E37 G6:G53 K6:K53 O6:O53 Q6:Q53 S6:S53 U6:U53 W6:W53 Y6:Y53 AA6:AA53 AC6:AC53">
    <cfRule type="cellIs" priority="148" dxfId="0" operator="equal" stopIfTrue="1">
      <formula>"X"</formula>
    </cfRule>
    <cfRule type="cellIs" priority="149" dxfId="1" operator="equal" stopIfTrue="1">
      <formula>"F"</formula>
    </cfRule>
  </conditionalFormatting>
  <printOptions horizontalCentered="1"/>
  <pageMargins left="0.33" right="0.18" top="0.26" bottom="0.3" header="0" footer="0"/>
  <pageSetup horizontalDpi="600" verticalDpi="600" orientation="landscape" paperSize="9"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tabColor indexed="57"/>
  </sheetPr>
  <dimension ref="A1:AF82"/>
  <sheetViews>
    <sheetView zoomScale="115" zoomScaleNormal="115" zoomScalePageLayoutView="0" workbookViewId="0" topLeftCell="A1">
      <pane xSplit="4" ySplit="5" topLeftCell="H6" activePane="bottomRight" state="frozen"/>
      <selection pane="topLeft" activeCell="A1" sqref="A1"/>
      <selection pane="topRight" activeCell="E1" sqref="E1"/>
      <selection pane="bottomLeft" activeCell="A7" sqref="A7"/>
      <selection pane="bottomRight" activeCell="AG1" sqref="AG1:AQ16384"/>
    </sheetView>
  </sheetViews>
  <sheetFormatPr defaultColWidth="8.8515625" defaultRowHeight="12.75"/>
  <cols>
    <col min="1" max="1" width="5.28125" style="2" customWidth="1"/>
    <col min="2" max="2" width="21.8515625" style="2" customWidth="1"/>
    <col min="3" max="3" width="9.00390625" style="2" customWidth="1"/>
    <col min="4" max="4" width="12.7109375" style="2" customWidth="1"/>
    <col min="5" max="5" width="6.8515625" style="10" customWidth="1"/>
    <col min="6" max="10" width="6.8515625" style="1" customWidth="1"/>
    <col min="11" max="14" width="6.8515625" style="12" customWidth="1"/>
    <col min="15" max="24" width="3.57421875" style="12" customWidth="1"/>
    <col min="25" max="26" width="3.57421875" style="11" customWidth="1"/>
    <col min="27" max="28" width="4.57421875" style="11" customWidth="1"/>
    <col min="29" max="29" width="11.7109375" style="1" customWidth="1"/>
    <col min="30" max="30" width="6.7109375" style="1" customWidth="1"/>
    <col min="31" max="31" width="7.00390625" style="1" customWidth="1"/>
    <col min="32" max="32" width="8.421875" style="1" customWidth="1"/>
    <col min="33" max="16384" width="8.8515625" style="2" customWidth="1"/>
  </cols>
  <sheetData>
    <row r="1" spans="1:32" s="4" customFormat="1" ht="15.75">
      <c r="A1" s="98" t="s">
        <v>7</v>
      </c>
      <c r="B1" s="98"/>
      <c r="C1" s="98"/>
      <c r="D1" s="98"/>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8"/>
      <c r="AF1" s="8"/>
    </row>
    <row r="2" spans="1:32" s="4" customFormat="1" ht="15.75">
      <c r="A2" s="5"/>
      <c r="B2" s="5"/>
      <c r="C2" s="5"/>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9"/>
      <c r="AF2" s="9"/>
    </row>
    <row r="3" spans="1:32" s="4" customFormat="1" ht="15.75" customHeight="1">
      <c r="A3" s="99" t="s">
        <v>0</v>
      </c>
      <c r="B3" s="102" t="s">
        <v>8</v>
      </c>
      <c r="C3" s="103"/>
      <c r="D3" s="99" t="s">
        <v>1</v>
      </c>
      <c r="E3" s="90" t="s">
        <v>12</v>
      </c>
      <c r="F3" s="91"/>
      <c r="G3" s="91"/>
      <c r="H3" s="91"/>
      <c r="I3" s="91"/>
      <c r="J3" s="91"/>
      <c r="K3" s="91"/>
      <c r="L3" s="91"/>
      <c r="M3" s="91"/>
      <c r="N3" s="92"/>
      <c r="O3" s="110" t="s">
        <v>13</v>
      </c>
      <c r="P3" s="110"/>
      <c r="Q3" s="110"/>
      <c r="R3" s="110"/>
      <c r="S3" s="110"/>
      <c r="T3" s="110"/>
      <c r="U3" s="110"/>
      <c r="V3" s="110"/>
      <c r="W3" s="110"/>
      <c r="X3" s="110"/>
      <c r="Y3" s="110"/>
      <c r="Z3" s="110"/>
      <c r="AA3" s="110"/>
      <c r="AB3" s="110"/>
      <c r="AC3" s="107" t="s">
        <v>12</v>
      </c>
      <c r="AD3" s="107" t="s">
        <v>13</v>
      </c>
      <c r="AE3" s="109" t="s">
        <v>3</v>
      </c>
      <c r="AF3" s="109" t="s">
        <v>4</v>
      </c>
    </row>
    <row r="4" spans="1:32" s="5" customFormat="1" ht="16.5" customHeight="1">
      <c r="A4" s="100"/>
      <c r="B4" s="104"/>
      <c r="C4" s="105"/>
      <c r="D4" s="100"/>
      <c r="E4" s="88" t="s">
        <v>18</v>
      </c>
      <c r="F4" s="89"/>
      <c r="G4" s="88" t="s">
        <v>185</v>
      </c>
      <c r="H4" s="89"/>
      <c r="I4" s="88" t="s">
        <v>2</v>
      </c>
      <c r="J4" s="89"/>
      <c r="K4" s="93" t="s">
        <v>6</v>
      </c>
      <c r="L4" s="94"/>
      <c r="M4" s="95" t="s">
        <v>5</v>
      </c>
      <c r="N4" s="96"/>
      <c r="O4" s="97" t="s">
        <v>18</v>
      </c>
      <c r="P4" s="97"/>
      <c r="Q4" s="97" t="s">
        <v>11</v>
      </c>
      <c r="R4" s="97"/>
      <c r="S4" s="97" t="s">
        <v>9</v>
      </c>
      <c r="T4" s="97"/>
      <c r="U4" s="97" t="s">
        <v>19</v>
      </c>
      <c r="V4" s="97"/>
      <c r="W4" s="97" t="s">
        <v>194</v>
      </c>
      <c r="X4" s="97"/>
      <c r="Y4" s="87" t="s">
        <v>195</v>
      </c>
      <c r="Z4" s="87"/>
      <c r="AA4" s="87" t="s">
        <v>196</v>
      </c>
      <c r="AB4" s="87"/>
      <c r="AC4" s="108"/>
      <c r="AD4" s="108"/>
      <c r="AE4" s="109"/>
      <c r="AF4" s="109"/>
    </row>
    <row r="5" spans="1:32" s="31" customFormat="1" ht="12" customHeight="1">
      <c r="A5" s="100"/>
      <c r="B5" s="104"/>
      <c r="C5" s="105"/>
      <c r="D5" s="100"/>
      <c r="E5" s="25"/>
      <c r="F5" s="19">
        <v>2</v>
      </c>
      <c r="G5" s="18"/>
      <c r="H5" s="19">
        <v>2</v>
      </c>
      <c r="I5" s="18"/>
      <c r="J5" s="19">
        <v>2</v>
      </c>
      <c r="K5" s="18"/>
      <c r="L5" s="19">
        <v>2</v>
      </c>
      <c r="M5" s="20"/>
      <c r="N5" s="21">
        <v>2</v>
      </c>
      <c r="O5" s="18"/>
      <c r="P5" s="19">
        <v>3</v>
      </c>
      <c r="Q5" s="18"/>
      <c r="R5" s="19"/>
      <c r="S5" s="18"/>
      <c r="T5" s="19">
        <v>2</v>
      </c>
      <c r="U5" s="18"/>
      <c r="V5" s="19">
        <v>2</v>
      </c>
      <c r="W5" s="22"/>
      <c r="X5" s="22">
        <v>3</v>
      </c>
      <c r="Y5" s="18"/>
      <c r="Z5" s="19">
        <v>2</v>
      </c>
      <c r="AA5" s="26"/>
      <c r="AB5" s="27">
        <v>2</v>
      </c>
      <c r="AC5" s="30">
        <v>10</v>
      </c>
      <c r="AD5" s="30">
        <v>14</v>
      </c>
      <c r="AE5" s="30">
        <v>24</v>
      </c>
      <c r="AF5" s="109"/>
    </row>
    <row r="6" spans="1:32" ht="23.25" customHeight="1">
      <c r="A6" s="35">
        <v>1</v>
      </c>
      <c r="B6" s="66" t="s">
        <v>133</v>
      </c>
      <c r="C6" s="67" t="s">
        <v>134</v>
      </c>
      <c r="D6" s="50">
        <v>33828</v>
      </c>
      <c r="E6" s="76" t="s">
        <v>204</v>
      </c>
      <c r="F6" s="14">
        <v>2</v>
      </c>
      <c r="G6" s="76" t="s">
        <v>205</v>
      </c>
      <c r="H6" s="14">
        <v>0</v>
      </c>
      <c r="I6" s="76" t="s">
        <v>210</v>
      </c>
      <c r="J6" s="14">
        <v>2.5</v>
      </c>
      <c r="K6" s="76" t="s">
        <v>205</v>
      </c>
      <c r="L6" s="24">
        <v>0</v>
      </c>
      <c r="M6" s="76" t="s">
        <v>210</v>
      </c>
      <c r="N6" s="24">
        <v>2.5</v>
      </c>
      <c r="O6" s="76" t="s">
        <v>205</v>
      </c>
      <c r="P6" s="24">
        <v>0</v>
      </c>
      <c r="Q6" s="76" t="s">
        <v>205</v>
      </c>
      <c r="R6" s="24">
        <v>0</v>
      </c>
      <c r="S6" s="76" t="s">
        <v>205</v>
      </c>
      <c r="T6" s="24">
        <v>0</v>
      </c>
      <c r="U6" s="76" t="s">
        <v>205</v>
      </c>
      <c r="V6" s="24">
        <v>0</v>
      </c>
      <c r="W6" s="76" t="s">
        <v>205</v>
      </c>
      <c r="X6" s="24">
        <v>0</v>
      </c>
      <c r="Y6" s="76" t="s">
        <v>205</v>
      </c>
      <c r="Z6" s="16">
        <v>0</v>
      </c>
      <c r="AA6" s="76" t="s">
        <v>205</v>
      </c>
      <c r="AB6" s="16">
        <v>0</v>
      </c>
      <c r="AC6" s="17">
        <v>1.4</v>
      </c>
      <c r="AD6" s="17">
        <v>0</v>
      </c>
      <c r="AE6" s="3">
        <v>6</v>
      </c>
      <c r="AF6" s="17">
        <v>2.33</v>
      </c>
    </row>
    <row r="7" spans="1:32" ht="23.25" customHeight="1">
      <c r="A7" s="35">
        <v>2</v>
      </c>
      <c r="B7" s="66" t="s">
        <v>135</v>
      </c>
      <c r="C7" s="67" t="s">
        <v>136</v>
      </c>
      <c r="D7" s="50">
        <v>37193</v>
      </c>
      <c r="E7" s="76" t="s">
        <v>207</v>
      </c>
      <c r="F7" s="14">
        <v>1</v>
      </c>
      <c r="G7" s="76" t="s">
        <v>208</v>
      </c>
      <c r="H7" s="14">
        <v>3</v>
      </c>
      <c r="I7" s="76" t="s">
        <v>207</v>
      </c>
      <c r="J7" s="14">
        <v>1</v>
      </c>
      <c r="K7" s="76" t="s">
        <v>204</v>
      </c>
      <c r="L7" s="24">
        <v>2</v>
      </c>
      <c r="M7" s="76" t="s">
        <v>204</v>
      </c>
      <c r="N7" s="24">
        <v>2</v>
      </c>
      <c r="O7" s="76" t="s">
        <v>210</v>
      </c>
      <c r="P7" s="24">
        <v>2.5</v>
      </c>
      <c r="Q7" s="76" t="s">
        <v>211</v>
      </c>
      <c r="R7" s="24">
        <v>3.5</v>
      </c>
      <c r="S7" s="76" t="s">
        <v>204</v>
      </c>
      <c r="T7" s="24">
        <v>2</v>
      </c>
      <c r="U7" s="76" t="s">
        <v>212</v>
      </c>
      <c r="V7" s="24">
        <v>0</v>
      </c>
      <c r="W7" s="76" t="s">
        <v>212</v>
      </c>
      <c r="X7" s="24">
        <v>0</v>
      </c>
      <c r="Y7" s="76" t="s">
        <v>209</v>
      </c>
      <c r="Z7" s="16">
        <v>1.5</v>
      </c>
      <c r="AA7" s="76" t="s">
        <v>204</v>
      </c>
      <c r="AB7" s="16">
        <v>2</v>
      </c>
      <c r="AC7" s="17">
        <v>1.8</v>
      </c>
      <c r="AD7" s="17">
        <v>1.32</v>
      </c>
      <c r="AE7" s="3">
        <v>19</v>
      </c>
      <c r="AF7" s="17">
        <v>1.92</v>
      </c>
    </row>
    <row r="8" spans="1:32" s="31" customFormat="1" ht="20.25" customHeight="1">
      <c r="A8" s="35">
        <v>3</v>
      </c>
      <c r="B8" s="66" t="s">
        <v>137</v>
      </c>
      <c r="C8" s="67" t="s">
        <v>138</v>
      </c>
      <c r="D8" s="50">
        <v>36605</v>
      </c>
      <c r="E8" s="76" t="s">
        <v>212</v>
      </c>
      <c r="F8" s="14">
        <v>0</v>
      </c>
      <c r="G8" s="76" t="s">
        <v>208</v>
      </c>
      <c r="H8" s="14">
        <v>3</v>
      </c>
      <c r="I8" s="76" t="s">
        <v>204</v>
      </c>
      <c r="J8" s="14">
        <v>2</v>
      </c>
      <c r="K8" s="76" t="s">
        <v>204</v>
      </c>
      <c r="L8" s="24">
        <v>2</v>
      </c>
      <c r="M8" s="76" t="s">
        <v>208</v>
      </c>
      <c r="N8" s="24">
        <v>3</v>
      </c>
      <c r="O8" s="76" t="s">
        <v>209</v>
      </c>
      <c r="P8" s="24">
        <v>1.5</v>
      </c>
      <c r="Q8" s="76" t="s">
        <v>208</v>
      </c>
      <c r="R8" s="24">
        <v>3</v>
      </c>
      <c r="S8" s="76" t="s">
        <v>207</v>
      </c>
      <c r="T8" s="24">
        <v>1</v>
      </c>
      <c r="U8" s="76" t="s">
        <v>207</v>
      </c>
      <c r="V8" s="24">
        <v>1</v>
      </c>
      <c r="W8" s="76" t="s">
        <v>209</v>
      </c>
      <c r="X8" s="24">
        <v>1.5</v>
      </c>
      <c r="Y8" s="76" t="s">
        <v>209</v>
      </c>
      <c r="Z8" s="16">
        <v>1.5</v>
      </c>
      <c r="AA8" s="76" t="s">
        <v>210</v>
      </c>
      <c r="AB8" s="16">
        <v>2.5</v>
      </c>
      <c r="AC8" s="17">
        <v>2</v>
      </c>
      <c r="AD8" s="17">
        <v>1.5</v>
      </c>
      <c r="AE8" s="3">
        <v>22</v>
      </c>
      <c r="AF8" s="17">
        <v>1.86</v>
      </c>
    </row>
    <row r="9" spans="1:32" ht="23.25" customHeight="1">
      <c r="A9" s="35">
        <v>4</v>
      </c>
      <c r="B9" s="66" t="s">
        <v>139</v>
      </c>
      <c r="C9" s="67" t="s">
        <v>140</v>
      </c>
      <c r="D9" s="50">
        <v>37098</v>
      </c>
      <c r="E9" s="76" t="s">
        <v>207</v>
      </c>
      <c r="F9" s="14">
        <v>1</v>
      </c>
      <c r="G9" s="76" t="s">
        <v>208</v>
      </c>
      <c r="H9" s="14">
        <v>3</v>
      </c>
      <c r="I9" s="76" t="s">
        <v>210</v>
      </c>
      <c r="J9" s="14">
        <v>2.5</v>
      </c>
      <c r="K9" s="76" t="s">
        <v>204</v>
      </c>
      <c r="L9" s="24">
        <v>2</v>
      </c>
      <c r="M9" s="76" t="s">
        <v>204</v>
      </c>
      <c r="N9" s="24">
        <v>2</v>
      </c>
      <c r="O9" s="76" t="s">
        <v>204</v>
      </c>
      <c r="P9" s="24">
        <v>2</v>
      </c>
      <c r="Q9" s="76" t="s">
        <v>208</v>
      </c>
      <c r="R9" s="24">
        <v>3</v>
      </c>
      <c r="S9" s="76" t="s">
        <v>204</v>
      </c>
      <c r="T9" s="24">
        <v>2</v>
      </c>
      <c r="U9" s="76" t="s">
        <v>204</v>
      </c>
      <c r="V9" s="24">
        <v>2</v>
      </c>
      <c r="W9" s="76" t="s">
        <v>207</v>
      </c>
      <c r="X9" s="24">
        <v>1</v>
      </c>
      <c r="Y9" s="76" t="s">
        <v>207</v>
      </c>
      <c r="Z9" s="16">
        <v>1</v>
      </c>
      <c r="AA9" s="76" t="s">
        <v>210</v>
      </c>
      <c r="AB9" s="16">
        <v>2.5</v>
      </c>
      <c r="AC9" s="17">
        <v>2.1</v>
      </c>
      <c r="AD9" s="17">
        <v>1.71</v>
      </c>
      <c r="AE9" s="3">
        <v>24</v>
      </c>
      <c r="AF9" s="17">
        <v>1.88</v>
      </c>
    </row>
    <row r="10" spans="1:32" ht="23.25" customHeight="1" hidden="1">
      <c r="A10" s="35"/>
      <c r="B10" s="48"/>
      <c r="C10" s="49"/>
      <c r="D10" s="50"/>
      <c r="E10" s="76" t="e">
        <f>IF(AND(8.5&lt;=#REF!,#REF!&lt;=10),"A",IF(AND(8&lt;=#REF!,#REF!&lt;=8.4),"B+",IF(AND(7&lt;=#REF!,#REF!&lt;=7.9),"B",IF(AND(6.5&lt;=#REF!,#REF!&lt;=6.9),"C+",IF(AND(5.5&lt;=#REF!,#REF!&lt;=6.4),"C",IF(AND(5&lt;=#REF!,#REF!&lt;=5.4),"D+",IF(AND(4&lt;=#REF!,#REF!&lt;=4.9),"D",IF(#REF!=0,"X","F"))))))))</f>
        <v>#REF!</v>
      </c>
      <c r="F10" s="14" t="e">
        <f>IF(AND(8.5&lt;=#REF!,#REF!&lt;=10),4,IF(AND(8&lt;=#REF!,#REF!&lt;=8.4),3.5,IF(AND(7&lt;=#REF!,#REF!&lt;=7.9),3,IF(AND(6.5&lt;=#REF!,#REF!&lt;=6.9),2.5,IF(AND(5.5&lt;=#REF!,#REF!&lt;=6.4),2,IF(AND(5&lt;=#REF!,#REF!&lt;=5.4),1.5,IF(AND(4&lt;=#REF!,#REF!&lt;=4.9),1,0)))))))</f>
        <v>#REF!</v>
      </c>
      <c r="G10" s="76" t="e">
        <f>IF(AND(8.5&lt;=#REF!,#REF!&lt;=10),"A",IF(AND(8&lt;=#REF!,#REF!&lt;=8.4),"B+",IF(AND(7&lt;=#REF!,#REF!&lt;=7.9),"B",IF(AND(6.5&lt;=#REF!,#REF!&lt;=6.9),"C+",IF(AND(5.5&lt;=#REF!,#REF!&lt;=6.4),"C",IF(AND(5&lt;=#REF!,#REF!&lt;=5.4),"D+",IF(AND(4&lt;=#REF!,#REF!&lt;=4.9),"D",IF(#REF!=0,"X","F"))))))))</f>
        <v>#REF!</v>
      </c>
      <c r="H10" s="14" t="e">
        <f>IF(AND(8.5&lt;=#REF!,#REF!&lt;=10),4,IF(AND(8&lt;=#REF!,#REF!&lt;=8.4),3.5,IF(AND(7&lt;=#REF!,#REF!&lt;=7.9),3,IF(AND(6.5&lt;=#REF!,#REF!&lt;=6.9),2.5,IF(AND(5.5&lt;=#REF!,#REF!&lt;=6.4),2,IF(AND(5&lt;=#REF!,#REF!&lt;=5.4),1.5,IF(AND(4&lt;=#REF!,#REF!&lt;=4.9),1,0)))))))</f>
        <v>#REF!</v>
      </c>
      <c r="I10" s="76" t="e">
        <f>IF(AND(8.5&lt;=#REF!,#REF!&lt;=10),"A",IF(AND(8&lt;=#REF!,#REF!&lt;=8.4),"B+",IF(AND(7&lt;=#REF!,#REF!&lt;=7.9),"B",IF(AND(6.5&lt;=#REF!,#REF!&lt;=6.9),"C+",IF(AND(5.5&lt;=#REF!,#REF!&lt;=6.4),"C",IF(AND(5&lt;=#REF!,#REF!&lt;=5.4),"D+",IF(AND(4&lt;=#REF!,#REF!&lt;=4.9),"D",IF(#REF!=0,"X","F"))))))))</f>
        <v>#REF!</v>
      </c>
      <c r="J10" s="14" t="e">
        <f>IF(AND(8.5&lt;=#REF!,#REF!&lt;=10),4,IF(AND(8&lt;=#REF!,#REF!&lt;=8.4),3.5,IF(AND(7&lt;=#REF!,#REF!&lt;=7.9),3,IF(AND(6.5&lt;=#REF!,#REF!&lt;=6.9),2.5,IF(AND(5.5&lt;=#REF!,#REF!&lt;=6.4),2,IF(AND(5&lt;=#REF!,#REF!&lt;=5.4),1.5,IF(AND(4&lt;=#REF!,#REF!&lt;=4.9),1,0)))))))</f>
        <v>#REF!</v>
      </c>
      <c r="K10" s="76" t="e">
        <f>IF(AND(8.5&lt;=#REF!,#REF!&lt;=10),"A",IF(AND(8&lt;=#REF!,#REF!&lt;=8.4),"B+",IF(AND(7&lt;=#REF!,#REF!&lt;=7.9),"B",IF(AND(6.5&lt;=#REF!,#REF!&lt;=6.9),"C+",IF(AND(5.5&lt;=#REF!,#REF!&lt;=6.4),"C",IF(AND(5&lt;=#REF!,#REF!&lt;=5.4),"D+",IF(AND(4&lt;=#REF!,#REF!&lt;=4.9),"D",IF(#REF!=0,"X","F"))))))))</f>
        <v>#REF!</v>
      </c>
      <c r="L10" s="24" t="e">
        <f>IF(AND(8.5&lt;=#REF!,#REF!&lt;=10),4,IF(AND(8&lt;=#REF!,#REF!&lt;=8.4),3.5,IF(AND(7&lt;=#REF!,#REF!&lt;=7.9),3,IF(AND(6.5&lt;=#REF!,#REF!&lt;=6.9),2.5,IF(AND(5.5&lt;=#REF!,#REF!&lt;=6.4),2,IF(AND(5&lt;=#REF!,#REF!&lt;=5.4),1.5,IF(AND(4&lt;=#REF!,#REF!&lt;=4.9),1,0)))))))</f>
        <v>#REF!</v>
      </c>
      <c r="M10" s="76" t="e">
        <f>IF(AND(8.5&lt;=#REF!,#REF!&lt;=10),"A",IF(AND(8&lt;=#REF!,#REF!&lt;=8.4),"B+",IF(AND(7&lt;=#REF!,#REF!&lt;=7.9),"B",IF(AND(6.5&lt;=#REF!,#REF!&lt;=6.9),"C+",IF(AND(5.5&lt;=#REF!,#REF!&lt;=6.4),"C",IF(AND(5&lt;=#REF!,#REF!&lt;=5.4),"D+",IF(AND(4&lt;=#REF!,#REF!&lt;=4.9),"D",IF(#REF!=0,"X","F"))))))))</f>
        <v>#REF!</v>
      </c>
      <c r="N10" s="24" t="e">
        <f>IF(AND(8.5&lt;=#REF!,#REF!&lt;=10),4,IF(AND(8&lt;=#REF!,#REF!&lt;=8.4),3.5,IF(AND(7&lt;=#REF!,#REF!&lt;=7.9),3,IF(AND(6.5&lt;=#REF!,#REF!&lt;=6.9),2.5,IF(AND(5.5&lt;=#REF!,#REF!&lt;=6.4),2,IF(AND(5&lt;=#REF!,#REF!&lt;=5.4),1.5,IF(AND(4&lt;=#REF!,#REF!&lt;=4.9),1,0)))))))</f>
        <v>#REF!</v>
      </c>
      <c r="O10" s="76" t="e">
        <f>IF(AND(8.5&lt;=#REF!,#REF!&lt;=10),"A",IF(AND(8&lt;=#REF!,#REF!&lt;=8.4),"B+",IF(AND(7&lt;=#REF!,#REF!&lt;=7.9),"B",IF(AND(6.5&lt;=#REF!,#REF!&lt;=6.9),"C+",IF(AND(5.5&lt;=#REF!,#REF!&lt;=6.4),"C",IF(AND(5&lt;=#REF!,#REF!&lt;=5.4),"D+",IF(AND(4&lt;=#REF!,#REF!&lt;=4.9),"D",IF(#REF!=0,"X","F"))))))))</f>
        <v>#REF!</v>
      </c>
      <c r="P10" s="24" t="e">
        <f>IF(AND(8.5&lt;=#REF!,#REF!&lt;=10),4,IF(AND(8&lt;=#REF!,#REF!&lt;=8.4),3.5,IF(AND(7&lt;=#REF!,#REF!&lt;=7.9),3,IF(AND(6.5&lt;=#REF!,#REF!&lt;=6.9),2.5,IF(AND(5.5&lt;=#REF!,#REF!&lt;=6.4),2,IF(AND(5&lt;=#REF!,#REF!&lt;=5.4),1.5,IF(AND(4&lt;=#REF!,#REF!&lt;=4.9),1,0)))))))</f>
        <v>#REF!</v>
      </c>
      <c r="Q10" s="76" t="e">
        <f>IF(AND(8.5&lt;=#REF!,#REF!&lt;=10),"A",IF(AND(8&lt;=#REF!,#REF!&lt;=8.4),"B+",IF(AND(7&lt;=#REF!,#REF!&lt;=7.9),"B",IF(AND(6.5&lt;=#REF!,#REF!&lt;=6.9),"C+",IF(AND(5.5&lt;=#REF!,#REF!&lt;=6.4),"C",IF(AND(5&lt;=#REF!,#REF!&lt;=5.4),"D+",IF(AND(4&lt;=#REF!,#REF!&lt;=4.9),"D",IF(#REF!=0,"X","F"))))))))</f>
        <v>#REF!</v>
      </c>
      <c r="R10" s="24" t="e">
        <f>IF(AND(8.5&lt;=#REF!,#REF!&lt;=10),4,IF(AND(8&lt;=#REF!,#REF!&lt;=8.4),3.5,IF(AND(7&lt;=#REF!,#REF!&lt;=7.9),3,IF(AND(6.5&lt;=#REF!,#REF!&lt;=6.9),2.5,IF(AND(5.5&lt;=#REF!,#REF!&lt;=6.4),2,IF(AND(5&lt;=#REF!,#REF!&lt;=5.4),1.5,IF(AND(4&lt;=#REF!,#REF!&lt;=4.9),1,0)))))))</f>
        <v>#REF!</v>
      </c>
      <c r="S10" s="76" t="e">
        <f>IF(AND(8.5&lt;=#REF!,#REF!&lt;=10),"A",IF(AND(8&lt;=#REF!,#REF!&lt;=8.4),"B+",IF(AND(7&lt;=#REF!,#REF!&lt;=7.9),"B",IF(AND(6.5&lt;=#REF!,#REF!&lt;=6.9),"C+",IF(AND(5.5&lt;=#REF!,#REF!&lt;=6.4),"C",IF(AND(5&lt;=#REF!,#REF!&lt;=5.4),"D+",IF(AND(4&lt;=#REF!,#REF!&lt;=4.9),"D",IF(#REF!=0,"X","F"))))))))</f>
        <v>#REF!</v>
      </c>
      <c r="T10" s="24" t="e">
        <f>IF(AND(8.5&lt;=#REF!,#REF!&lt;=10),4,IF(AND(8&lt;=#REF!,#REF!&lt;=8.4),3.5,IF(AND(7&lt;=#REF!,#REF!&lt;=7.9),3,IF(AND(6.5&lt;=#REF!,#REF!&lt;=6.9),2.5,IF(AND(5.5&lt;=#REF!,#REF!&lt;=6.4),2,IF(AND(5&lt;=#REF!,#REF!&lt;=5.4),1.5,IF(AND(4&lt;=#REF!,#REF!&lt;=4.9),1,0)))))))</f>
        <v>#REF!</v>
      </c>
      <c r="U10" s="76" t="e">
        <f>IF(AND(8.5&lt;=#REF!,#REF!&lt;=10),"A",IF(AND(8&lt;=#REF!,#REF!&lt;=8.4),"B+",IF(AND(7&lt;=#REF!,#REF!&lt;=7.9),"B",IF(AND(6.5&lt;=#REF!,#REF!&lt;=6.9),"C+",IF(AND(5.5&lt;=#REF!,#REF!&lt;=6.4),"C",IF(AND(5&lt;=#REF!,#REF!&lt;=5.4),"D+",IF(AND(4&lt;=#REF!,#REF!&lt;=4.9),"D",IF(#REF!=0,"X","F"))))))))</f>
        <v>#REF!</v>
      </c>
      <c r="V10" s="24" t="e">
        <f>IF(AND(8.5&lt;=#REF!,#REF!&lt;=10),4,IF(AND(8&lt;=#REF!,#REF!&lt;=8.4),3.5,IF(AND(7&lt;=#REF!,#REF!&lt;=7.9),3,IF(AND(6.5&lt;=#REF!,#REF!&lt;=6.9),2.5,IF(AND(5.5&lt;=#REF!,#REF!&lt;=6.4),2,IF(AND(5&lt;=#REF!,#REF!&lt;=5.4),1.5,IF(AND(4&lt;=#REF!,#REF!&lt;=4.9),1,0)))))))</f>
        <v>#REF!</v>
      </c>
      <c r="W10" s="76" t="e">
        <f>IF(AND(8.5&lt;=#REF!,#REF!&lt;=10),"A",IF(AND(8&lt;=#REF!,#REF!&lt;=8.4),"B+",IF(AND(7&lt;=#REF!,#REF!&lt;=7.9),"B",IF(AND(6.5&lt;=#REF!,#REF!&lt;=6.9),"C+",IF(AND(5.5&lt;=#REF!,#REF!&lt;=6.4),"C",IF(AND(5&lt;=#REF!,#REF!&lt;=5.4),"D+",IF(AND(4&lt;=#REF!,#REF!&lt;=4.9),"D",IF(#REF!=0,"X","F"))))))))</f>
        <v>#REF!</v>
      </c>
      <c r="X10" s="24" t="e">
        <f>IF(AND(8.5&lt;=#REF!,#REF!&lt;=10),4,IF(AND(8&lt;=#REF!,#REF!&lt;=8.4),3.5,IF(AND(7&lt;=#REF!,#REF!&lt;=7.9),3,IF(AND(6.5&lt;=#REF!,#REF!&lt;=6.9),2.5,IF(AND(5.5&lt;=#REF!,#REF!&lt;=6.4),2,IF(AND(5&lt;=#REF!,#REF!&lt;=5.4),1.5,IF(AND(4&lt;=#REF!,#REF!&lt;=4.9),1,0)))))))</f>
        <v>#REF!</v>
      </c>
      <c r="Y10" s="76" t="e">
        <f>IF(AND(8.5&lt;=#REF!,#REF!&lt;=10),"A",IF(AND(8&lt;=#REF!,#REF!&lt;=8.4),"B+",IF(AND(7&lt;=#REF!,#REF!&lt;=7.9),"B",IF(AND(6.5&lt;=#REF!,#REF!&lt;=6.9),"C+",IF(AND(5.5&lt;=#REF!,#REF!&lt;=6.4),"C",IF(AND(5&lt;=#REF!,#REF!&lt;=5.4),"D+",IF(AND(4&lt;=#REF!,#REF!&lt;=4.9),"D",IF(#REF!=0,"X","F"))))))))</f>
        <v>#REF!</v>
      </c>
      <c r="Z10" s="16" t="e">
        <f>IF(AND(8.5&lt;=#REF!,#REF!&lt;=10),4,IF(AND(8&lt;=#REF!,#REF!&lt;=8.4),3.5,IF(AND(7&lt;=#REF!,#REF!&lt;=7.9),3,IF(AND(6.5&lt;=#REF!,#REF!&lt;=6.9),2.5,IF(AND(5.5&lt;=#REF!,#REF!&lt;=6.4),2,IF(AND(5&lt;=#REF!,#REF!&lt;=5.4),1.5,IF(AND(4&lt;=#REF!,#REF!&lt;=4.9),1,0)))))))</f>
        <v>#REF!</v>
      </c>
      <c r="AA10" s="76" t="e">
        <f>IF(AND(8.5&lt;=#REF!,#REF!&lt;=10),"A",IF(AND(8&lt;=#REF!,#REF!&lt;=8.4),"B+",IF(AND(7&lt;=#REF!,#REF!&lt;=7.9),"B",IF(AND(6.5&lt;=#REF!,#REF!&lt;=6.9),"C+",IF(AND(5.5&lt;=#REF!,#REF!&lt;=6.4),"C",IF(AND(5&lt;=#REF!,#REF!&lt;=5.4),"D+",IF(AND(4&lt;=#REF!,#REF!&lt;=4.9),"D",IF(#REF!=0,"X","F"))))))))</f>
        <v>#REF!</v>
      </c>
      <c r="AB10" s="16" t="e">
        <f>IF(AND(8.5&lt;=#REF!,#REF!&lt;=10),4,IF(AND(8&lt;=#REF!,#REF!&lt;=8.4),3.5,IF(AND(7&lt;=#REF!,#REF!&lt;=7.9),3,IF(AND(6.5&lt;=#REF!,#REF!&lt;=6.9),2.5,IF(AND(5.5&lt;=#REF!,#REF!&lt;=6.4),2,IF(AND(5&lt;=#REF!,#REF!&lt;=5.4),1.5,IF(AND(4&lt;=#REF!,#REF!&lt;=4.9),1,0)))))))</f>
        <v>#REF!</v>
      </c>
      <c r="AC10" s="17" t="e">
        <f>ROUND((SUMPRODUCT($E$5:$N$5,E10:N10)/SUM($E$5:$N$5)),2)</f>
        <v>#REF!</v>
      </c>
      <c r="AD10" s="17" t="e">
        <f aca="true" t="shared" si="0" ref="AD10:AD66">ROUND((SUMPRODUCT($K$5:$Z$5,K10:Z10)/SUM($K$5:$Z$5)),2)</f>
        <v>#REF!</v>
      </c>
      <c r="AE10" s="3">
        <f>SUMIF(E10:AB10,#REF!,$E$5:$AB$5)</f>
        <v>24</v>
      </c>
      <c r="AF10" s="17" t="e">
        <f>ROUND((SUMPRODUCT($E$5:$AB$5,E10:AB10)/AE10),2)</f>
        <v>#REF!</v>
      </c>
    </row>
    <row r="11" spans="1:32" ht="23.25" customHeight="1" hidden="1">
      <c r="A11" s="35"/>
      <c r="B11" s="48"/>
      <c r="C11" s="49"/>
      <c r="D11" s="50"/>
      <c r="E11" s="76" t="e">
        <f>IF(AND(8.5&lt;=#REF!,#REF!&lt;=10),"A",IF(AND(8&lt;=#REF!,#REF!&lt;=8.4),"B+",IF(AND(7&lt;=#REF!,#REF!&lt;=7.9),"B",IF(AND(6.5&lt;=#REF!,#REF!&lt;=6.9),"C+",IF(AND(5.5&lt;=#REF!,#REF!&lt;=6.4),"C",IF(AND(5&lt;=#REF!,#REF!&lt;=5.4),"D+",IF(AND(4&lt;=#REF!,#REF!&lt;=4.9),"D",IF(#REF!=0,"X","F"))))))))</f>
        <v>#REF!</v>
      </c>
      <c r="F11" s="14" t="e">
        <f>IF(AND(8.5&lt;=#REF!,#REF!&lt;=10),4,IF(AND(8&lt;=#REF!,#REF!&lt;=8.4),3.5,IF(AND(7&lt;=#REF!,#REF!&lt;=7.9),3,IF(AND(6.5&lt;=#REF!,#REF!&lt;=6.9),2.5,IF(AND(5.5&lt;=#REF!,#REF!&lt;=6.4),2,IF(AND(5&lt;=#REF!,#REF!&lt;=5.4),1.5,IF(AND(4&lt;=#REF!,#REF!&lt;=4.9),1,0)))))))</f>
        <v>#REF!</v>
      </c>
      <c r="G11" s="76" t="e">
        <f>IF(AND(8.5&lt;=#REF!,#REF!&lt;=10),"A",IF(AND(8&lt;=#REF!,#REF!&lt;=8.4),"B+",IF(AND(7&lt;=#REF!,#REF!&lt;=7.9),"B",IF(AND(6.5&lt;=#REF!,#REF!&lt;=6.9),"C+",IF(AND(5.5&lt;=#REF!,#REF!&lt;=6.4),"C",IF(AND(5&lt;=#REF!,#REF!&lt;=5.4),"D+",IF(AND(4&lt;=#REF!,#REF!&lt;=4.9),"D",IF(#REF!=0,"X","F"))))))))</f>
        <v>#REF!</v>
      </c>
      <c r="H11" s="14" t="e">
        <f>IF(AND(8.5&lt;=#REF!,#REF!&lt;=10),4,IF(AND(8&lt;=#REF!,#REF!&lt;=8.4),3.5,IF(AND(7&lt;=#REF!,#REF!&lt;=7.9),3,IF(AND(6.5&lt;=#REF!,#REF!&lt;=6.9),2.5,IF(AND(5.5&lt;=#REF!,#REF!&lt;=6.4),2,IF(AND(5&lt;=#REF!,#REF!&lt;=5.4),1.5,IF(AND(4&lt;=#REF!,#REF!&lt;=4.9),1,0)))))))</f>
        <v>#REF!</v>
      </c>
      <c r="I11" s="76" t="e">
        <f>IF(AND(8.5&lt;=#REF!,#REF!&lt;=10),"A",IF(AND(8&lt;=#REF!,#REF!&lt;=8.4),"B+",IF(AND(7&lt;=#REF!,#REF!&lt;=7.9),"B",IF(AND(6.5&lt;=#REF!,#REF!&lt;=6.9),"C+",IF(AND(5.5&lt;=#REF!,#REF!&lt;=6.4),"C",IF(AND(5&lt;=#REF!,#REF!&lt;=5.4),"D+",IF(AND(4&lt;=#REF!,#REF!&lt;=4.9),"D",IF(#REF!=0,"X","F"))))))))</f>
        <v>#REF!</v>
      </c>
      <c r="J11" s="14" t="e">
        <f>IF(AND(8.5&lt;=#REF!,#REF!&lt;=10),4,IF(AND(8&lt;=#REF!,#REF!&lt;=8.4),3.5,IF(AND(7&lt;=#REF!,#REF!&lt;=7.9),3,IF(AND(6.5&lt;=#REF!,#REF!&lt;=6.9),2.5,IF(AND(5.5&lt;=#REF!,#REF!&lt;=6.4),2,IF(AND(5&lt;=#REF!,#REF!&lt;=5.4),1.5,IF(AND(4&lt;=#REF!,#REF!&lt;=4.9),1,0)))))))</f>
        <v>#REF!</v>
      </c>
      <c r="K11" s="76" t="e">
        <f>IF(AND(8.5&lt;=#REF!,#REF!&lt;=10),"A",IF(AND(8&lt;=#REF!,#REF!&lt;=8.4),"B+",IF(AND(7&lt;=#REF!,#REF!&lt;=7.9),"B",IF(AND(6.5&lt;=#REF!,#REF!&lt;=6.9),"C+",IF(AND(5.5&lt;=#REF!,#REF!&lt;=6.4),"C",IF(AND(5&lt;=#REF!,#REF!&lt;=5.4),"D+",IF(AND(4&lt;=#REF!,#REF!&lt;=4.9),"D",IF(#REF!=0,"X","F"))))))))</f>
        <v>#REF!</v>
      </c>
      <c r="L11" s="24" t="e">
        <f>IF(AND(8.5&lt;=#REF!,#REF!&lt;=10),4,IF(AND(8&lt;=#REF!,#REF!&lt;=8.4),3.5,IF(AND(7&lt;=#REF!,#REF!&lt;=7.9),3,IF(AND(6.5&lt;=#REF!,#REF!&lt;=6.9),2.5,IF(AND(5.5&lt;=#REF!,#REF!&lt;=6.4),2,IF(AND(5&lt;=#REF!,#REF!&lt;=5.4),1.5,IF(AND(4&lt;=#REF!,#REF!&lt;=4.9),1,0)))))))</f>
        <v>#REF!</v>
      </c>
      <c r="M11" s="76" t="e">
        <f>IF(AND(8.5&lt;=#REF!,#REF!&lt;=10),"A",IF(AND(8&lt;=#REF!,#REF!&lt;=8.4),"B+",IF(AND(7&lt;=#REF!,#REF!&lt;=7.9),"B",IF(AND(6.5&lt;=#REF!,#REF!&lt;=6.9),"C+",IF(AND(5.5&lt;=#REF!,#REF!&lt;=6.4),"C",IF(AND(5&lt;=#REF!,#REF!&lt;=5.4),"D+",IF(AND(4&lt;=#REF!,#REF!&lt;=4.9),"D",IF(#REF!=0,"X","F"))))))))</f>
        <v>#REF!</v>
      </c>
      <c r="N11" s="24" t="e">
        <f>IF(AND(8.5&lt;=#REF!,#REF!&lt;=10),4,IF(AND(8&lt;=#REF!,#REF!&lt;=8.4),3.5,IF(AND(7&lt;=#REF!,#REF!&lt;=7.9),3,IF(AND(6.5&lt;=#REF!,#REF!&lt;=6.9),2.5,IF(AND(5.5&lt;=#REF!,#REF!&lt;=6.4),2,IF(AND(5&lt;=#REF!,#REF!&lt;=5.4),1.5,IF(AND(4&lt;=#REF!,#REF!&lt;=4.9),1,0)))))))</f>
        <v>#REF!</v>
      </c>
      <c r="O11" s="76" t="e">
        <f>IF(AND(8.5&lt;=#REF!,#REF!&lt;=10),"A",IF(AND(8&lt;=#REF!,#REF!&lt;=8.4),"B+",IF(AND(7&lt;=#REF!,#REF!&lt;=7.9),"B",IF(AND(6.5&lt;=#REF!,#REF!&lt;=6.9),"C+",IF(AND(5.5&lt;=#REF!,#REF!&lt;=6.4),"C",IF(AND(5&lt;=#REF!,#REF!&lt;=5.4),"D+",IF(AND(4&lt;=#REF!,#REF!&lt;=4.9),"D",IF(#REF!=0,"X","F"))))))))</f>
        <v>#REF!</v>
      </c>
      <c r="P11" s="24" t="e">
        <f>IF(AND(8.5&lt;=#REF!,#REF!&lt;=10),4,IF(AND(8&lt;=#REF!,#REF!&lt;=8.4),3.5,IF(AND(7&lt;=#REF!,#REF!&lt;=7.9),3,IF(AND(6.5&lt;=#REF!,#REF!&lt;=6.9),2.5,IF(AND(5.5&lt;=#REF!,#REF!&lt;=6.4),2,IF(AND(5&lt;=#REF!,#REF!&lt;=5.4),1.5,IF(AND(4&lt;=#REF!,#REF!&lt;=4.9),1,0)))))))</f>
        <v>#REF!</v>
      </c>
      <c r="Q11" s="76" t="e">
        <f>IF(AND(8.5&lt;=#REF!,#REF!&lt;=10),"A",IF(AND(8&lt;=#REF!,#REF!&lt;=8.4),"B+",IF(AND(7&lt;=#REF!,#REF!&lt;=7.9),"B",IF(AND(6.5&lt;=#REF!,#REF!&lt;=6.9),"C+",IF(AND(5.5&lt;=#REF!,#REF!&lt;=6.4),"C",IF(AND(5&lt;=#REF!,#REF!&lt;=5.4),"D+",IF(AND(4&lt;=#REF!,#REF!&lt;=4.9),"D",IF(#REF!=0,"X","F"))))))))</f>
        <v>#REF!</v>
      </c>
      <c r="R11" s="24" t="e">
        <f>IF(AND(8.5&lt;=#REF!,#REF!&lt;=10),4,IF(AND(8&lt;=#REF!,#REF!&lt;=8.4),3.5,IF(AND(7&lt;=#REF!,#REF!&lt;=7.9),3,IF(AND(6.5&lt;=#REF!,#REF!&lt;=6.9),2.5,IF(AND(5.5&lt;=#REF!,#REF!&lt;=6.4),2,IF(AND(5&lt;=#REF!,#REF!&lt;=5.4),1.5,IF(AND(4&lt;=#REF!,#REF!&lt;=4.9),1,0)))))))</f>
        <v>#REF!</v>
      </c>
      <c r="S11" s="76" t="e">
        <f>IF(AND(8.5&lt;=#REF!,#REF!&lt;=10),"A",IF(AND(8&lt;=#REF!,#REF!&lt;=8.4),"B+",IF(AND(7&lt;=#REF!,#REF!&lt;=7.9),"B",IF(AND(6.5&lt;=#REF!,#REF!&lt;=6.9),"C+",IF(AND(5.5&lt;=#REF!,#REF!&lt;=6.4),"C",IF(AND(5&lt;=#REF!,#REF!&lt;=5.4),"D+",IF(AND(4&lt;=#REF!,#REF!&lt;=4.9),"D",IF(#REF!=0,"X","F"))))))))</f>
        <v>#REF!</v>
      </c>
      <c r="T11" s="24" t="e">
        <f>IF(AND(8.5&lt;=#REF!,#REF!&lt;=10),4,IF(AND(8&lt;=#REF!,#REF!&lt;=8.4),3.5,IF(AND(7&lt;=#REF!,#REF!&lt;=7.9),3,IF(AND(6.5&lt;=#REF!,#REF!&lt;=6.9),2.5,IF(AND(5.5&lt;=#REF!,#REF!&lt;=6.4),2,IF(AND(5&lt;=#REF!,#REF!&lt;=5.4),1.5,IF(AND(4&lt;=#REF!,#REF!&lt;=4.9),1,0)))))))</f>
        <v>#REF!</v>
      </c>
      <c r="U11" s="76" t="e">
        <f>IF(AND(8.5&lt;=#REF!,#REF!&lt;=10),"A",IF(AND(8&lt;=#REF!,#REF!&lt;=8.4),"B+",IF(AND(7&lt;=#REF!,#REF!&lt;=7.9),"B",IF(AND(6.5&lt;=#REF!,#REF!&lt;=6.9),"C+",IF(AND(5.5&lt;=#REF!,#REF!&lt;=6.4),"C",IF(AND(5&lt;=#REF!,#REF!&lt;=5.4),"D+",IF(AND(4&lt;=#REF!,#REF!&lt;=4.9),"D",IF(#REF!=0,"X","F"))))))))</f>
        <v>#REF!</v>
      </c>
      <c r="V11" s="24" t="e">
        <f>IF(AND(8.5&lt;=#REF!,#REF!&lt;=10),4,IF(AND(8&lt;=#REF!,#REF!&lt;=8.4),3.5,IF(AND(7&lt;=#REF!,#REF!&lt;=7.9),3,IF(AND(6.5&lt;=#REF!,#REF!&lt;=6.9),2.5,IF(AND(5.5&lt;=#REF!,#REF!&lt;=6.4),2,IF(AND(5&lt;=#REF!,#REF!&lt;=5.4),1.5,IF(AND(4&lt;=#REF!,#REF!&lt;=4.9),1,0)))))))</f>
        <v>#REF!</v>
      </c>
      <c r="W11" s="76" t="e">
        <f>IF(AND(8.5&lt;=#REF!,#REF!&lt;=10),"A",IF(AND(8&lt;=#REF!,#REF!&lt;=8.4),"B+",IF(AND(7&lt;=#REF!,#REF!&lt;=7.9),"B",IF(AND(6.5&lt;=#REF!,#REF!&lt;=6.9),"C+",IF(AND(5.5&lt;=#REF!,#REF!&lt;=6.4),"C",IF(AND(5&lt;=#REF!,#REF!&lt;=5.4),"D+",IF(AND(4&lt;=#REF!,#REF!&lt;=4.9),"D",IF(#REF!=0,"X","F"))))))))</f>
        <v>#REF!</v>
      </c>
      <c r="X11" s="24" t="e">
        <f>IF(AND(8.5&lt;=#REF!,#REF!&lt;=10),4,IF(AND(8&lt;=#REF!,#REF!&lt;=8.4),3.5,IF(AND(7&lt;=#REF!,#REF!&lt;=7.9),3,IF(AND(6.5&lt;=#REF!,#REF!&lt;=6.9),2.5,IF(AND(5.5&lt;=#REF!,#REF!&lt;=6.4),2,IF(AND(5&lt;=#REF!,#REF!&lt;=5.4),1.5,IF(AND(4&lt;=#REF!,#REF!&lt;=4.9),1,0)))))))</f>
        <v>#REF!</v>
      </c>
      <c r="Y11" s="76" t="e">
        <f>IF(AND(8.5&lt;=#REF!,#REF!&lt;=10),"A",IF(AND(8&lt;=#REF!,#REF!&lt;=8.4),"B+",IF(AND(7&lt;=#REF!,#REF!&lt;=7.9),"B",IF(AND(6.5&lt;=#REF!,#REF!&lt;=6.9),"C+",IF(AND(5.5&lt;=#REF!,#REF!&lt;=6.4),"C",IF(AND(5&lt;=#REF!,#REF!&lt;=5.4),"D+",IF(AND(4&lt;=#REF!,#REF!&lt;=4.9),"D",IF(#REF!=0,"X","F"))))))))</f>
        <v>#REF!</v>
      </c>
      <c r="Z11" s="16" t="e">
        <f>IF(AND(8.5&lt;=#REF!,#REF!&lt;=10),4,IF(AND(8&lt;=#REF!,#REF!&lt;=8.4),3.5,IF(AND(7&lt;=#REF!,#REF!&lt;=7.9),3,IF(AND(6.5&lt;=#REF!,#REF!&lt;=6.9),2.5,IF(AND(5.5&lt;=#REF!,#REF!&lt;=6.4),2,IF(AND(5&lt;=#REF!,#REF!&lt;=5.4),1.5,IF(AND(4&lt;=#REF!,#REF!&lt;=4.9),1,0)))))))</f>
        <v>#REF!</v>
      </c>
      <c r="AA11" s="76" t="e">
        <f>IF(AND(8.5&lt;=#REF!,#REF!&lt;=10),"A",IF(AND(8&lt;=#REF!,#REF!&lt;=8.4),"B+",IF(AND(7&lt;=#REF!,#REF!&lt;=7.9),"B",IF(AND(6.5&lt;=#REF!,#REF!&lt;=6.9),"C+",IF(AND(5.5&lt;=#REF!,#REF!&lt;=6.4),"C",IF(AND(5&lt;=#REF!,#REF!&lt;=5.4),"D+",IF(AND(4&lt;=#REF!,#REF!&lt;=4.9),"D",IF(#REF!=0,"X","F"))))))))</f>
        <v>#REF!</v>
      </c>
      <c r="AB11" s="16" t="e">
        <f>IF(AND(8.5&lt;=#REF!,#REF!&lt;=10),4,IF(AND(8&lt;=#REF!,#REF!&lt;=8.4),3.5,IF(AND(7&lt;=#REF!,#REF!&lt;=7.9),3,IF(AND(6.5&lt;=#REF!,#REF!&lt;=6.9),2.5,IF(AND(5.5&lt;=#REF!,#REF!&lt;=6.4),2,IF(AND(5&lt;=#REF!,#REF!&lt;=5.4),1.5,IF(AND(4&lt;=#REF!,#REF!&lt;=4.9),1,0)))))))</f>
        <v>#REF!</v>
      </c>
      <c r="AC11" s="17" t="e">
        <f>ROUND((SUMPRODUCT($E$5:$N$5,E11:N11)/SUM($E$5:$N$5)),2)</f>
        <v>#REF!</v>
      </c>
      <c r="AD11" s="17" t="e">
        <f t="shared" si="0"/>
        <v>#REF!</v>
      </c>
      <c r="AE11" s="3">
        <f>SUMIF(E11:AB11,#REF!,$E$5:$AB$5)</f>
        <v>24</v>
      </c>
      <c r="AF11" s="17" t="e">
        <f>ROUND((SUMPRODUCT($E$5:$AB$5,E11:AB11)/AE11),2)</f>
        <v>#REF!</v>
      </c>
    </row>
    <row r="12" spans="1:32" ht="23.25" customHeight="1" hidden="1">
      <c r="A12" s="35"/>
      <c r="B12" s="48"/>
      <c r="C12" s="49"/>
      <c r="D12" s="50"/>
      <c r="E12" s="76" t="e">
        <f>IF(AND(8.5&lt;=#REF!,#REF!&lt;=10),"A",IF(AND(8&lt;=#REF!,#REF!&lt;=8.4),"B+",IF(AND(7&lt;=#REF!,#REF!&lt;=7.9),"B",IF(AND(6.5&lt;=#REF!,#REF!&lt;=6.9),"C+",IF(AND(5.5&lt;=#REF!,#REF!&lt;=6.4),"C",IF(AND(5&lt;=#REF!,#REF!&lt;=5.4),"D+",IF(AND(4&lt;=#REF!,#REF!&lt;=4.9),"D",IF(#REF!=0,"X","F"))))))))</f>
        <v>#REF!</v>
      </c>
      <c r="F12" s="14" t="e">
        <f>IF(AND(8.5&lt;=#REF!,#REF!&lt;=10),4,IF(AND(8&lt;=#REF!,#REF!&lt;=8.4),3.5,IF(AND(7&lt;=#REF!,#REF!&lt;=7.9),3,IF(AND(6.5&lt;=#REF!,#REF!&lt;=6.9),2.5,IF(AND(5.5&lt;=#REF!,#REF!&lt;=6.4),2,IF(AND(5&lt;=#REF!,#REF!&lt;=5.4),1.5,IF(AND(4&lt;=#REF!,#REF!&lt;=4.9),1,0)))))))</f>
        <v>#REF!</v>
      </c>
      <c r="G12" s="76" t="e">
        <f>IF(AND(8.5&lt;=#REF!,#REF!&lt;=10),"A",IF(AND(8&lt;=#REF!,#REF!&lt;=8.4),"B+",IF(AND(7&lt;=#REF!,#REF!&lt;=7.9),"B",IF(AND(6.5&lt;=#REF!,#REF!&lt;=6.9),"C+",IF(AND(5.5&lt;=#REF!,#REF!&lt;=6.4),"C",IF(AND(5&lt;=#REF!,#REF!&lt;=5.4),"D+",IF(AND(4&lt;=#REF!,#REF!&lt;=4.9),"D",IF(#REF!=0,"X","F"))))))))</f>
        <v>#REF!</v>
      </c>
      <c r="H12" s="14" t="e">
        <f>IF(AND(8.5&lt;=#REF!,#REF!&lt;=10),4,IF(AND(8&lt;=#REF!,#REF!&lt;=8.4),3.5,IF(AND(7&lt;=#REF!,#REF!&lt;=7.9),3,IF(AND(6.5&lt;=#REF!,#REF!&lt;=6.9),2.5,IF(AND(5.5&lt;=#REF!,#REF!&lt;=6.4),2,IF(AND(5&lt;=#REF!,#REF!&lt;=5.4),1.5,IF(AND(4&lt;=#REF!,#REF!&lt;=4.9),1,0)))))))</f>
        <v>#REF!</v>
      </c>
      <c r="I12" s="76" t="e">
        <f>IF(AND(8.5&lt;=#REF!,#REF!&lt;=10),"A",IF(AND(8&lt;=#REF!,#REF!&lt;=8.4),"B+",IF(AND(7&lt;=#REF!,#REF!&lt;=7.9),"B",IF(AND(6.5&lt;=#REF!,#REF!&lt;=6.9),"C+",IF(AND(5.5&lt;=#REF!,#REF!&lt;=6.4),"C",IF(AND(5&lt;=#REF!,#REF!&lt;=5.4),"D+",IF(AND(4&lt;=#REF!,#REF!&lt;=4.9),"D",IF(#REF!=0,"X","F"))))))))</f>
        <v>#REF!</v>
      </c>
      <c r="J12" s="14" t="e">
        <f>IF(AND(8.5&lt;=#REF!,#REF!&lt;=10),4,IF(AND(8&lt;=#REF!,#REF!&lt;=8.4),3.5,IF(AND(7&lt;=#REF!,#REF!&lt;=7.9),3,IF(AND(6.5&lt;=#REF!,#REF!&lt;=6.9),2.5,IF(AND(5.5&lt;=#REF!,#REF!&lt;=6.4),2,IF(AND(5&lt;=#REF!,#REF!&lt;=5.4),1.5,IF(AND(4&lt;=#REF!,#REF!&lt;=4.9),1,0)))))))</f>
        <v>#REF!</v>
      </c>
      <c r="K12" s="76" t="e">
        <f>IF(AND(8.5&lt;=#REF!,#REF!&lt;=10),"A",IF(AND(8&lt;=#REF!,#REF!&lt;=8.4),"B+",IF(AND(7&lt;=#REF!,#REF!&lt;=7.9),"B",IF(AND(6.5&lt;=#REF!,#REF!&lt;=6.9),"C+",IF(AND(5.5&lt;=#REF!,#REF!&lt;=6.4),"C",IF(AND(5&lt;=#REF!,#REF!&lt;=5.4),"D+",IF(AND(4&lt;=#REF!,#REF!&lt;=4.9),"D",IF(#REF!=0,"X","F"))))))))</f>
        <v>#REF!</v>
      </c>
      <c r="L12" s="24" t="e">
        <f>IF(AND(8.5&lt;=#REF!,#REF!&lt;=10),4,IF(AND(8&lt;=#REF!,#REF!&lt;=8.4),3.5,IF(AND(7&lt;=#REF!,#REF!&lt;=7.9),3,IF(AND(6.5&lt;=#REF!,#REF!&lt;=6.9),2.5,IF(AND(5.5&lt;=#REF!,#REF!&lt;=6.4),2,IF(AND(5&lt;=#REF!,#REF!&lt;=5.4),1.5,IF(AND(4&lt;=#REF!,#REF!&lt;=4.9),1,0)))))))</f>
        <v>#REF!</v>
      </c>
      <c r="M12" s="76" t="e">
        <f>IF(AND(8.5&lt;=#REF!,#REF!&lt;=10),"A",IF(AND(8&lt;=#REF!,#REF!&lt;=8.4),"B+",IF(AND(7&lt;=#REF!,#REF!&lt;=7.9),"B",IF(AND(6.5&lt;=#REF!,#REF!&lt;=6.9),"C+",IF(AND(5.5&lt;=#REF!,#REF!&lt;=6.4),"C",IF(AND(5&lt;=#REF!,#REF!&lt;=5.4),"D+",IF(AND(4&lt;=#REF!,#REF!&lt;=4.9),"D",IF(#REF!=0,"X","F"))))))))</f>
        <v>#REF!</v>
      </c>
      <c r="N12" s="24" t="e">
        <f>IF(AND(8.5&lt;=#REF!,#REF!&lt;=10),4,IF(AND(8&lt;=#REF!,#REF!&lt;=8.4),3.5,IF(AND(7&lt;=#REF!,#REF!&lt;=7.9),3,IF(AND(6.5&lt;=#REF!,#REF!&lt;=6.9),2.5,IF(AND(5.5&lt;=#REF!,#REF!&lt;=6.4),2,IF(AND(5&lt;=#REF!,#REF!&lt;=5.4),1.5,IF(AND(4&lt;=#REF!,#REF!&lt;=4.9),1,0)))))))</f>
        <v>#REF!</v>
      </c>
      <c r="O12" s="76" t="e">
        <f>IF(AND(8.5&lt;=#REF!,#REF!&lt;=10),"A",IF(AND(8&lt;=#REF!,#REF!&lt;=8.4),"B+",IF(AND(7&lt;=#REF!,#REF!&lt;=7.9),"B",IF(AND(6.5&lt;=#REF!,#REF!&lt;=6.9),"C+",IF(AND(5.5&lt;=#REF!,#REF!&lt;=6.4),"C",IF(AND(5&lt;=#REF!,#REF!&lt;=5.4),"D+",IF(AND(4&lt;=#REF!,#REF!&lt;=4.9),"D",IF(#REF!=0,"X","F"))))))))</f>
        <v>#REF!</v>
      </c>
      <c r="P12" s="24" t="e">
        <f>IF(AND(8.5&lt;=#REF!,#REF!&lt;=10),4,IF(AND(8&lt;=#REF!,#REF!&lt;=8.4),3.5,IF(AND(7&lt;=#REF!,#REF!&lt;=7.9),3,IF(AND(6.5&lt;=#REF!,#REF!&lt;=6.9),2.5,IF(AND(5.5&lt;=#REF!,#REF!&lt;=6.4),2,IF(AND(5&lt;=#REF!,#REF!&lt;=5.4),1.5,IF(AND(4&lt;=#REF!,#REF!&lt;=4.9),1,0)))))))</f>
        <v>#REF!</v>
      </c>
      <c r="Q12" s="76" t="e">
        <f>IF(AND(8.5&lt;=#REF!,#REF!&lt;=10),"A",IF(AND(8&lt;=#REF!,#REF!&lt;=8.4),"B+",IF(AND(7&lt;=#REF!,#REF!&lt;=7.9),"B",IF(AND(6.5&lt;=#REF!,#REF!&lt;=6.9),"C+",IF(AND(5.5&lt;=#REF!,#REF!&lt;=6.4),"C",IF(AND(5&lt;=#REF!,#REF!&lt;=5.4),"D+",IF(AND(4&lt;=#REF!,#REF!&lt;=4.9),"D",IF(#REF!=0,"X","F"))))))))</f>
        <v>#REF!</v>
      </c>
      <c r="R12" s="24" t="e">
        <f>IF(AND(8.5&lt;=#REF!,#REF!&lt;=10),4,IF(AND(8&lt;=#REF!,#REF!&lt;=8.4),3.5,IF(AND(7&lt;=#REF!,#REF!&lt;=7.9),3,IF(AND(6.5&lt;=#REF!,#REF!&lt;=6.9),2.5,IF(AND(5.5&lt;=#REF!,#REF!&lt;=6.4),2,IF(AND(5&lt;=#REF!,#REF!&lt;=5.4),1.5,IF(AND(4&lt;=#REF!,#REF!&lt;=4.9),1,0)))))))</f>
        <v>#REF!</v>
      </c>
      <c r="S12" s="76" t="e">
        <f>IF(AND(8.5&lt;=#REF!,#REF!&lt;=10),"A",IF(AND(8&lt;=#REF!,#REF!&lt;=8.4),"B+",IF(AND(7&lt;=#REF!,#REF!&lt;=7.9),"B",IF(AND(6.5&lt;=#REF!,#REF!&lt;=6.9),"C+",IF(AND(5.5&lt;=#REF!,#REF!&lt;=6.4),"C",IF(AND(5&lt;=#REF!,#REF!&lt;=5.4),"D+",IF(AND(4&lt;=#REF!,#REF!&lt;=4.9),"D",IF(#REF!=0,"X","F"))))))))</f>
        <v>#REF!</v>
      </c>
      <c r="T12" s="24" t="e">
        <f>IF(AND(8.5&lt;=#REF!,#REF!&lt;=10),4,IF(AND(8&lt;=#REF!,#REF!&lt;=8.4),3.5,IF(AND(7&lt;=#REF!,#REF!&lt;=7.9),3,IF(AND(6.5&lt;=#REF!,#REF!&lt;=6.9),2.5,IF(AND(5.5&lt;=#REF!,#REF!&lt;=6.4),2,IF(AND(5&lt;=#REF!,#REF!&lt;=5.4),1.5,IF(AND(4&lt;=#REF!,#REF!&lt;=4.9),1,0)))))))</f>
        <v>#REF!</v>
      </c>
      <c r="U12" s="76" t="e">
        <f>IF(AND(8.5&lt;=#REF!,#REF!&lt;=10),"A",IF(AND(8&lt;=#REF!,#REF!&lt;=8.4),"B+",IF(AND(7&lt;=#REF!,#REF!&lt;=7.9),"B",IF(AND(6.5&lt;=#REF!,#REF!&lt;=6.9),"C+",IF(AND(5.5&lt;=#REF!,#REF!&lt;=6.4),"C",IF(AND(5&lt;=#REF!,#REF!&lt;=5.4),"D+",IF(AND(4&lt;=#REF!,#REF!&lt;=4.9),"D",IF(#REF!=0,"X","F"))))))))</f>
        <v>#REF!</v>
      </c>
      <c r="V12" s="24" t="e">
        <f>IF(AND(8.5&lt;=#REF!,#REF!&lt;=10),4,IF(AND(8&lt;=#REF!,#REF!&lt;=8.4),3.5,IF(AND(7&lt;=#REF!,#REF!&lt;=7.9),3,IF(AND(6.5&lt;=#REF!,#REF!&lt;=6.9),2.5,IF(AND(5.5&lt;=#REF!,#REF!&lt;=6.4),2,IF(AND(5&lt;=#REF!,#REF!&lt;=5.4),1.5,IF(AND(4&lt;=#REF!,#REF!&lt;=4.9),1,0)))))))</f>
        <v>#REF!</v>
      </c>
      <c r="W12" s="76" t="e">
        <f>IF(AND(8.5&lt;=#REF!,#REF!&lt;=10),"A",IF(AND(8&lt;=#REF!,#REF!&lt;=8.4),"B+",IF(AND(7&lt;=#REF!,#REF!&lt;=7.9),"B",IF(AND(6.5&lt;=#REF!,#REF!&lt;=6.9),"C+",IF(AND(5.5&lt;=#REF!,#REF!&lt;=6.4),"C",IF(AND(5&lt;=#REF!,#REF!&lt;=5.4),"D+",IF(AND(4&lt;=#REF!,#REF!&lt;=4.9),"D",IF(#REF!=0,"X","F"))))))))</f>
        <v>#REF!</v>
      </c>
      <c r="X12" s="24" t="e">
        <f>IF(AND(8.5&lt;=#REF!,#REF!&lt;=10),4,IF(AND(8&lt;=#REF!,#REF!&lt;=8.4),3.5,IF(AND(7&lt;=#REF!,#REF!&lt;=7.9),3,IF(AND(6.5&lt;=#REF!,#REF!&lt;=6.9),2.5,IF(AND(5.5&lt;=#REF!,#REF!&lt;=6.4),2,IF(AND(5&lt;=#REF!,#REF!&lt;=5.4),1.5,IF(AND(4&lt;=#REF!,#REF!&lt;=4.9),1,0)))))))</f>
        <v>#REF!</v>
      </c>
      <c r="Y12" s="76" t="e">
        <f>IF(AND(8.5&lt;=#REF!,#REF!&lt;=10),"A",IF(AND(8&lt;=#REF!,#REF!&lt;=8.4),"B+",IF(AND(7&lt;=#REF!,#REF!&lt;=7.9),"B",IF(AND(6.5&lt;=#REF!,#REF!&lt;=6.9),"C+",IF(AND(5.5&lt;=#REF!,#REF!&lt;=6.4),"C",IF(AND(5&lt;=#REF!,#REF!&lt;=5.4),"D+",IF(AND(4&lt;=#REF!,#REF!&lt;=4.9),"D",IF(#REF!=0,"X","F"))))))))</f>
        <v>#REF!</v>
      </c>
      <c r="Z12" s="16" t="e">
        <f>IF(AND(8.5&lt;=#REF!,#REF!&lt;=10),4,IF(AND(8&lt;=#REF!,#REF!&lt;=8.4),3.5,IF(AND(7&lt;=#REF!,#REF!&lt;=7.9),3,IF(AND(6.5&lt;=#REF!,#REF!&lt;=6.9),2.5,IF(AND(5.5&lt;=#REF!,#REF!&lt;=6.4),2,IF(AND(5&lt;=#REF!,#REF!&lt;=5.4),1.5,IF(AND(4&lt;=#REF!,#REF!&lt;=4.9),1,0)))))))</f>
        <v>#REF!</v>
      </c>
      <c r="AA12" s="76" t="e">
        <f>IF(AND(8.5&lt;=#REF!,#REF!&lt;=10),"A",IF(AND(8&lt;=#REF!,#REF!&lt;=8.4),"B+",IF(AND(7&lt;=#REF!,#REF!&lt;=7.9),"B",IF(AND(6.5&lt;=#REF!,#REF!&lt;=6.9),"C+",IF(AND(5.5&lt;=#REF!,#REF!&lt;=6.4),"C",IF(AND(5&lt;=#REF!,#REF!&lt;=5.4),"D+",IF(AND(4&lt;=#REF!,#REF!&lt;=4.9),"D",IF(#REF!=0,"X","F"))))))))</f>
        <v>#REF!</v>
      </c>
      <c r="AB12" s="16" t="e">
        <f>IF(AND(8.5&lt;=#REF!,#REF!&lt;=10),4,IF(AND(8&lt;=#REF!,#REF!&lt;=8.4),3.5,IF(AND(7&lt;=#REF!,#REF!&lt;=7.9),3,IF(AND(6.5&lt;=#REF!,#REF!&lt;=6.9),2.5,IF(AND(5.5&lt;=#REF!,#REF!&lt;=6.4),2,IF(AND(5&lt;=#REF!,#REF!&lt;=5.4),1.5,IF(AND(4&lt;=#REF!,#REF!&lt;=4.9),1,0)))))))</f>
        <v>#REF!</v>
      </c>
      <c r="AC12" s="17" t="e">
        <f>ROUND((SUMPRODUCT($E$5:$N$5,E12:N12)/SUM($E$5:$N$5)),2)</f>
        <v>#REF!</v>
      </c>
      <c r="AD12" s="17" t="e">
        <f t="shared" si="0"/>
        <v>#REF!</v>
      </c>
      <c r="AE12" s="3">
        <f>SUMIF(E12:AB12,#REF!,$E$5:$AB$5)</f>
        <v>24</v>
      </c>
      <c r="AF12" s="17" t="e">
        <f>ROUND((SUMPRODUCT($E$5:$AB$5,E12:AB12)/AE12),2)</f>
        <v>#REF!</v>
      </c>
    </row>
    <row r="13" spans="1:32" ht="23.25" customHeight="1" hidden="1">
      <c r="A13" s="35"/>
      <c r="B13" s="48"/>
      <c r="C13" s="49"/>
      <c r="D13" s="50"/>
      <c r="E13" s="76" t="e">
        <f>IF(AND(8.5&lt;=#REF!,#REF!&lt;=10),"A",IF(AND(8&lt;=#REF!,#REF!&lt;=8.4),"B+",IF(AND(7&lt;=#REF!,#REF!&lt;=7.9),"B",IF(AND(6.5&lt;=#REF!,#REF!&lt;=6.9),"C+",IF(AND(5.5&lt;=#REF!,#REF!&lt;=6.4),"C",IF(AND(5&lt;=#REF!,#REF!&lt;=5.4),"D+",IF(AND(4&lt;=#REF!,#REF!&lt;=4.9),"D",IF(#REF!=0,"X","F"))))))))</f>
        <v>#REF!</v>
      </c>
      <c r="F13" s="14" t="e">
        <f>IF(AND(8.5&lt;=#REF!,#REF!&lt;=10),4,IF(AND(8&lt;=#REF!,#REF!&lt;=8.4),3.5,IF(AND(7&lt;=#REF!,#REF!&lt;=7.9),3,IF(AND(6.5&lt;=#REF!,#REF!&lt;=6.9),2.5,IF(AND(5.5&lt;=#REF!,#REF!&lt;=6.4),2,IF(AND(5&lt;=#REF!,#REF!&lt;=5.4),1.5,IF(AND(4&lt;=#REF!,#REF!&lt;=4.9),1,0)))))))</f>
        <v>#REF!</v>
      </c>
      <c r="G13" s="76" t="e">
        <f>IF(AND(8.5&lt;=#REF!,#REF!&lt;=10),"A",IF(AND(8&lt;=#REF!,#REF!&lt;=8.4),"B+",IF(AND(7&lt;=#REF!,#REF!&lt;=7.9),"B",IF(AND(6.5&lt;=#REF!,#REF!&lt;=6.9),"C+",IF(AND(5.5&lt;=#REF!,#REF!&lt;=6.4),"C",IF(AND(5&lt;=#REF!,#REF!&lt;=5.4),"D+",IF(AND(4&lt;=#REF!,#REF!&lt;=4.9),"D",IF(#REF!=0,"X","F"))))))))</f>
        <v>#REF!</v>
      </c>
      <c r="H13" s="14" t="e">
        <f>IF(AND(8.5&lt;=#REF!,#REF!&lt;=10),4,IF(AND(8&lt;=#REF!,#REF!&lt;=8.4),3.5,IF(AND(7&lt;=#REF!,#REF!&lt;=7.9),3,IF(AND(6.5&lt;=#REF!,#REF!&lt;=6.9),2.5,IF(AND(5.5&lt;=#REF!,#REF!&lt;=6.4),2,IF(AND(5&lt;=#REF!,#REF!&lt;=5.4),1.5,IF(AND(4&lt;=#REF!,#REF!&lt;=4.9),1,0)))))))</f>
        <v>#REF!</v>
      </c>
      <c r="I13" s="76" t="e">
        <f>IF(AND(8.5&lt;=#REF!,#REF!&lt;=10),"A",IF(AND(8&lt;=#REF!,#REF!&lt;=8.4),"B+",IF(AND(7&lt;=#REF!,#REF!&lt;=7.9),"B",IF(AND(6.5&lt;=#REF!,#REF!&lt;=6.9),"C+",IF(AND(5.5&lt;=#REF!,#REF!&lt;=6.4),"C",IF(AND(5&lt;=#REF!,#REF!&lt;=5.4),"D+",IF(AND(4&lt;=#REF!,#REF!&lt;=4.9),"D",IF(#REF!=0,"X","F"))))))))</f>
        <v>#REF!</v>
      </c>
      <c r="J13" s="14" t="e">
        <f>IF(AND(8.5&lt;=#REF!,#REF!&lt;=10),4,IF(AND(8&lt;=#REF!,#REF!&lt;=8.4),3.5,IF(AND(7&lt;=#REF!,#REF!&lt;=7.9),3,IF(AND(6.5&lt;=#REF!,#REF!&lt;=6.9),2.5,IF(AND(5.5&lt;=#REF!,#REF!&lt;=6.4),2,IF(AND(5&lt;=#REF!,#REF!&lt;=5.4),1.5,IF(AND(4&lt;=#REF!,#REF!&lt;=4.9),1,0)))))))</f>
        <v>#REF!</v>
      </c>
      <c r="K13" s="76" t="e">
        <f>IF(AND(8.5&lt;=#REF!,#REF!&lt;=10),"A",IF(AND(8&lt;=#REF!,#REF!&lt;=8.4),"B+",IF(AND(7&lt;=#REF!,#REF!&lt;=7.9),"B",IF(AND(6.5&lt;=#REF!,#REF!&lt;=6.9),"C+",IF(AND(5.5&lt;=#REF!,#REF!&lt;=6.4),"C",IF(AND(5&lt;=#REF!,#REF!&lt;=5.4),"D+",IF(AND(4&lt;=#REF!,#REF!&lt;=4.9),"D",IF(#REF!=0,"X","F"))))))))</f>
        <v>#REF!</v>
      </c>
      <c r="L13" s="24" t="e">
        <f>IF(AND(8.5&lt;=#REF!,#REF!&lt;=10),4,IF(AND(8&lt;=#REF!,#REF!&lt;=8.4),3.5,IF(AND(7&lt;=#REF!,#REF!&lt;=7.9),3,IF(AND(6.5&lt;=#REF!,#REF!&lt;=6.9),2.5,IF(AND(5.5&lt;=#REF!,#REF!&lt;=6.4),2,IF(AND(5&lt;=#REF!,#REF!&lt;=5.4),1.5,IF(AND(4&lt;=#REF!,#REF!&lt;=4.9),1,0)))))))</f>
        <v>#REF!</v>
      </c>
      <c r="M13" s="76" t="e">
        <f>IF(AND(8.5&lt;=#REF!,#REF!&lt;=10),"A",IF(AND(8&lt;=#REF!,#REF!&lt;=8.4),"B+",IF(AND(7&lt;=#REF!,#REF!&lt;=7.9),"B",IF(AND(6.5&lt;=#REF!,#REF!&lt;=6.9),"C+",IF(AND(5.5&lt;=#REF!,#REF!&lt;=6.4),"C",IF(AND(5&lt;=#REF!,#REF!&lt;=5.4),"D+",IF(AND(4&lt;=#REF!,#REF!&lt;=4.9),"D",IF(#REF!=0,"X","F"))))))))</f>
        <v>#REF!</v>
      </c>
      <c r="N13" s="24" t="e">
        <f>IF(AND(8.5&lt;=#REF!,#REF!&lt;=10),4,IF(AND(8&lt;=#REF!,#REF!&lt;=8.4),3.5,IF(AND(7&lt;=#REF!,#REF!&lt;=7.9),3,IF(AND(6.5&lt;=#REF!,#REF!&lt;=6.9),2.5,IF(AND(5.5&lt;=#REF!,#REF!&lt;=6.4),2,IF(AND(5&lt;=#REF!,#REF!&lt;=5.4),1.5,IF(AND(4&lt;=#REF!,#REF!&lt;=4.9),1,0)))))))</f>
        <v>#REF!</v>
      </c>
      <c r="O13" s="76" t="e">
        <f>IF(AND(8.5&lt;=#REF!,#REF!&lt;=10),"A",IF(AND(8&lt;=#REF!,#REF!&lt;=8.4),"B+",IF(AND(7&lt;=#REF!,#REF!&lt;=7.9),"B",IF(AND(6.5&lt;=#REF!,#REF!&lt;=6.9),"C+",IF(AND(5.5&lt;=#REF!,#REF!&lt;=6.4),"C",IF(AND(5&lt;=#REF!,#REF!&lt;=5.4),"D+",IF(AND(4&lt;=#REF!,#REF!&lt;=4.9),"D",IF(#REF!=0,"X","F"))))))))</f>
        <v>#REF!</v>
      </c>
      <c r="P13" s="24" t="e">
        <f>IF(AND(8.5&lt;=#REF!,#REF!&lt;=10),4,IF(AND(8&lt;=#REF!,#REF!&lt;=8.4),3.5,IF(AND(7&lt;=#REF!,#REF!&lt;=7.9),3,IF(AND(6.5&lt;=#REF!,#REF!&lt;=6.9),2.5,IF(AND(5.5&lt;=#REF!,#REF!&lt;=6.4),2,IF(AND(5&lt;=#REF!,#REF!&lt;=5.4),1.5,IF(AND(4&lt;=#REF!,#REF!&lt;=4.9),1,0)))))))</f>
        <v>#REF!</v>
      </c>
      <c r="Q13" s="76" t="e">
        <f>IF(AND(8.5&lt;=#REF!,#REF!&lt;=10),"A",IF(AND(8&lt;=#REF!,#REF!&lt;=8.4),"B+",IF(AND(7&lt;=#REF!,#REF!&lt;=7.9),"B",IF(AND(6.5&lt;=#REF!,#REF!&lt;=6.9),"C+",IF(AND(5.5&lt;=#REF!,#REF!&lt;=6.4),"C",IF(AND(5&lt;=#REF!,#REF!&lt;=5.4),"D+",IF(AND(4&lt;=#REF!,#REF!&lt;=4.9),"D",IF(#REF!=0,"X","F"))))))))</f>
        <v>#REF!</v>
      </c>
      <c r="R13" s="24" t="e">
        <f>IF(AND(8.5&lt;=#REF!,#REF!&lt;=10),4,IF(AND(8&lt;=#REF!,#REF!&lt;=8.4),3.5,IF(AND(7&lt;=#REF!,#REF!&lt;=7.9),3,IF(AND(6.5&lt;=#REF!,#REF!&lt;=6.9),2.5,IF(AND(5.5&lt;=#REF!,#REF!&lt;=6.4),2,IF(AND(5&lt;=#REF!,#REF!&lt;=5.4),1.5,IF(AND(4&lt;=#REF!,#REF!&lt;=4.9),1,0)))))))</f>
        <v>#REF!</v>
      </c>
      <c r="S13" s="76" t="e">
        <f>IF(AND(8.5&lt;=#REF!,#REF!&lt;=10),"A",IF(AND(8&lt;=#REF!,#REF!&lt;=8.4),"B+",IF(AND(7&lt;=#REF!,#REF!&lt;=7.9),"B",IF(AND(6.5&lt;=#REF!,#REF!&lt;=6.9),"C+",IF(AND(5.5&lt;=#REF!,#REF!&lt;=6.4),"C",IF(AND(5&lt;=#REF!,#REF!&lt;=5.4),"D+",IF(AND(4&lt;=#REF!,#REF!&lt;=4.9),"D",IF(#REF!=0,"X","F"))))))))</f>
        <v>#REF!</v>
      </c>
      <c r="T13" s="24" t="e">
        <f>IF(AND(8.5&lt;=#REF!,#REF!&lt;=10),4,IF(AND(8&lt;=#REF!,#REF!&lt;=8.4),3.5,IF(AND(7&lt;=#REF!,#REF!&lt;=7.9),3,IF(AND(6.5&lt;=#REF!,#REF!&lt;=6.9),2.5,IF(AND(5.5&lt;=#REF!,#REF!&lt;=6.4),2,IF(AND(5&lt;=#REF!,#REF!&lt;=5.4),1.5,IF(AND(4&lt;=#REF!,#REF!&lt;=4.9),1,0)))))))</f>
        <v>#REF!</v>
      </c>
      <c r="U13" s="76" t="e">
        <f>IF(AND(8.5&lt;=#REF!,#REF!&lt;=10),"A",IF(AND(8&lt;=#REF!,#REF!&lt;=8.4),"B+",IF(AND(7&lt;=#REF!,#REF!&lt;=7.9),"B",IF(AND(6.5&lt;=#REF!,#REF!&lt;=6.9),"C+",IF(AND(5.5&lt;=#REF!,#REF!&lt;=6.4),"C",IF(AND(5&lt;=#REF!,#REF!&lt;=5.4),"D+",IF(AND(4&lt;=#REF!,#REF!&lt;=4.9),"D",IF(#REF!=0,"X","F"))))))))</f>
        <v>#REF!</v>
      </c>
      <c r="V13" s="24" t="e">
        <f>IF(AND(8.5&lt;=#REF!,#REF!&lt;=10),4,IF(AND(8&lt;=#REF!,#REF!&lt;=8.4),3.5,IF(AND(7&lt;=#REF!,#REF!&lt;=7.9),3,IF(AND(6.5&lt;=#REF!,#REF!&lt;=6.9),2.5,IF(AND(5.5&lt;=#REF!,#REF!&lt;=6.4),2,IF(AND(5&lt;=#REF!,#REF!&lt;=5.4),1.5,IF(AND(4&lt;=#REF!,#REF!&lt;=4.9),1,0)))))))</f>
        <v>#REF!</v>
      </c>
      <c r="W13" s="76" t="e">
        <f>IF(AND(8.5&lt;=#REF!,#REF!&lt;=10),"A",IF(AND(8&lt;=#REF!,#REF!&lt;=8.4),"B+",IF(AND(7&lt;=#REF!,#REF!&lt;=7.9),"B",IF(AND(6.5&lt;=#REF!,#REF!&lt;=6.9),"C+",IF(AND(5.5&lt;=#REF!,#REF!&lt;=6.4),"C",IF(AND(5&lt;=#REF!,#REF!&lt;=5.4),"D+",IF(AND(4&lt;=#REF!,#REF!&lt;=4.9),"D",IF(#REF!=0,"X","F"))))))))</f>
        <v>#REF!</v>
      </c>
      <c r="X13" s="24" t="e">
        <f>IF(AND(8.5&lt;=#REF!,#REF!&lt;=10),4,IF(AND(8&lt;=#REF!,#REF!&lt;=8.4),3.5,IF(AND(7&lt;=#REF!,#REF!&lt;=7.9),3,IF(AND(6.5&lt;=#REF!,#REF!&lt;=6.9),2.5,IF(AND(5.5&lt;=#REF!,#REF!&lt;=6.4),2,IF(AND(5&lt;=#REF!,#REF!&lt;=5.4),1.5,IF(AND(4&lt;=#REF!,#REF!&lt;=4.9),1,0)))))))</f>
        <v>#REF!</v>
      </c>
      <c r="Y13" s="76" t="e">
        <f>IF(AND(8.5&lt;=#REF!,#REF!&lt;=10),"A",IF(AND(8&lt;=#REF!,#REF!&lt;=8.4),"B+",IF(AND(7&lt;=#REF!,#REF!&lt;=7.9),"B",IF(AND(6.5&lt;=#REF!,#REF!&lt;=6.9),"C+",IF(AND(5.5&lt;=#REF!,#REF!&lt;=6.4),"C",IF(AND(5&lt;=#REF!,#REF!&lt;=5.4),"D+",IF(AND(4&lt;=#REF!,#REF!&lt;=4.9),"D",IF(#REF!=0,"X","F"))))))))</f>
        <v>#REF!</v>
      </c>
      <c r="Z13" s="16" t="e">
        <f>IF(AND(8.5&lt;=#REF!,#REF!&lt;=10),4,IF(AND(8&lt;=#REF!,#REF!&lt;=8.4),3.5,IF(AND(7&lt;=#REF!,#REF!&lt;=7.9),3,IF(AND(6.5&lt;=#REF!,#REF!&lt;=6.9),2.5,IF(AND(5.5&lt;=#REF!,#REF!&lt;=6.4),2,IF(AND(5&lt;=#REF!,#REF!&lt;=5.4),1.5,IF(AND(4&lt;=#REF!,#REF!&lt;=4.9),1,0)))))))</f>
        <v>#REF!</v>
      </c>
      <c r="AA13" s="76" t="e">
        <f>IF(AND(8.5&lt;=#REF!,#REF!&lt;=10),"A",IF(AND(8&lt;=#REF!,#REF!&lt;=8.4),"B+",IF(AND(7&lt;=#REF!,#REF!&lt;=7.9),"B",IF(AND(6.5&lt;=#REF!,#REF!&lt;=6.9),"C+",IF(AND(5.5&lt;=#REF!,#REF!&lt;=6.4),"C",IF(AND(5&lt;=#REF!,#REF!&lt;=5.4),"D+",IF(AND(4&lt;=#REF!,#REF!&lt;=4.9),"D",IF(#REF!=0,"X","F"))))))))</f>
        <v>#REF!</v>
      </c>
      <c r="AB13" s="16" t="e">
        <f>IF(AND(8.5&lt;=#REF!,#REF!&lt;=10),4,IF(AND(8&lt;=#REF!,#REF!&lt;=8.4),3.5,IF(AND(7&lt;=#REF!,#REF!&lt;=7.9),3,IF(AND(6.5&lt;=#REF!,#REF!&lt;=6.9),2.5,IF(AND(5.5&lt;=#REF!,#REF!&lt;=6.4),2,IF(AND(5&lt;=#REF!,#REF!&lt;=5.4),1.5,IF(AND(4&lt;=#REF!,#REF!&lt;=4.9),1,0)))))))</f>
        <v>#REF!</v>
      </c>
      <c r="AC13" s="17" t="e">
        <f>ROUND((SUMPRODUCT($E$5:$N$5,E13:N13)/SUM($E$5:$N$5)),2)</f>
        <v>#REF!</v>
      </c>
      <c r="AD13" s="17" t="e">
        <f t="shared" si="0"/>
        <v>#REF!</v>
      </c>
      <c r="AE13" s="3">
        <f>SUMIF(E13:AB13,#REF!,$E$5:$AB$5)</f>
        <v>24</v>
      </c>
      <c r="AF13" s="17" t="e">
        <f>ROUND((SUMPRODUCT($E$5:$AB$5,E13:AB13)/AE13),2)</f>
        <v>#REF!</v>
      </c>
    </row>
    <row r="14" spans="1:32" ht="23.25" customHeight="1" hidden="1">
      <c r="A14" s="35"/>
      <c r="B14" s="53"/>
      <c r="C14" s="49"/>
      <c r="D14" s="50"/>
      <c r="E14" s="76" t="e">
        <f>IF(AND(8.5&lt;=#REF!,#REF!&lt;=10),"A",IF(AND(8&lt;=#REF!,#REF!&lt;=8.4),"B+",IF(AND(7&lt;=#REF!,#REF!&lt;=7.9),"B",IF(AND(6.5&lt;=#REF!,#REF!&lt;=6.9),"C+",IF(AND(5.5&lt;=#REF!,#REF!&lt;=6.4),"C",IF(AND(5&lt;=#REF!,#REF!&lt;=5.4),"D+",IF(AND(4&lt;=#REF!,#REF!&lt;=4.9),"D",IF(#REF!=0,"X","F"))))))))</f>
        <v>#REF!</v>
      </c>
      <c r="F14" s="14" t="e">
        <f>IF(AND(8.5&lt;=#REF!,#REF!&lt;=10),4,IF(AND(8&lt;=#REF!,#REF!&lt;=8.4),3.5,IF(AND(7&lt;=#REF!,#REF!&lt;=7.9),3,IF(AND(6.5&lt;=#REF!,#REF!&lt;=6.9),2.5,IF(AND(5.5&lt;=#REF!,#REF!&lt;=6.4),2,IF(AND(5&lt;=#REF!,#REF!&lt;=5.4),1.5,IF(AND(4&lt;=#REF!,#REF!&lt;=4.9),1,0)))))))</f>
        <v>#REF!</v>
      </c>
      <c r="G14" s="76" t="e">
        <f>IF(AND(8.5&lt;=#REF!,#REF!&lt;=10),"A",IF(AND(8&lt;=#REF!,#REF!&lt;=8.4),"B+",IF(AND(7&lt;=#REF!,#REF!&lt;=7.9),"B",IF(AND(6.5&lt;=#REF!,#REF!&lt;=6.9),"C+",IF(AND(5.5&lt;=#REF!,#REF!&lt;=6.4),"C",IF(AND(5&lt;=#REF!,#REF!&lt;=5.4),"D+",IF(AND(4&lt;=#REF!,#REF!&lt;=4.9),"D",IF(#REF!=0,"X","F"))))))))</f>
        <v>#REF!</v>
      </c>
      <c r="H14" s="14" t="e">
        <f>IF(AND(8.5&lt;=#REF!,#REF!&lt;=10),4,IF(AND(8&lt;=#REF!,#REF!&lt;=8.4),3.5,IF(AND(7&lt;=#REF!,#REF!&lt;=7.9),3,IF(AND(6.5&lt;=#REF!,#REF!&lt;=6.9),2.5,IF(AND(5.5&lt;=#REF!,#REF!&lt;=6.4),2,IF(AND(5&lt;=#REF!,#REF!&lt;=5.4),1.5,IF(AND(4&lt;=#REF!,#REF!&lt;=4.9),1,0)))))))</f>
        <v>#REF!</v>
      </c>
      <c r="I14" s="76" t="e">
        <f>IF(AND(8.5&lt;=#REF!,#REF!&lt;=10),"A",IF(AND(8&lt;=#REF!,#REF!&lt;=8.4),"B+",IF(AND(7&lt;=#REF!,#REF!&lt;=7.9),"B",IF(AND(6.5&lt;=#REF!,#REF!&lt;=6.9),"C+",IF(AND(5.5&lt;=#REF!,#REF!&lt;=6.4),"C",IF(AND(5&lt;=#REF!,#REF!&lt;=5.4),"D+",IF(AND(4&lt;=#REF!,#REF!&lt;=4.9),"D",IF(#REF!=0,"X","F"))))))))</f>
        <v>#REF!</v>
      </c>
      <c r="J14" s="14" t="e">
        <f>IF(AND(8.5&lt;=#REF!,#REF!&lt;=10),4,IF(AND(8&lt;=#REF!,#REF!&lt;=8.4),3.5,IF(AND(7&lt;=#REF!,#REF!&lt;=7.9),3,IF(AND(6.5&lt;=#REF!,#REF!&lt;=6.9),2.5,IF(AND(5.5&lt;=#REF!,#REF!&lt;=6.4),2,IF(AND(5&lt;=#REF!,#REF!&lt;=5.4),1.5,IF(AND(4&lt;=#REF!,#REF!&lt;=4.9),1,0)))))))</f>
        <v>#REF!</v>
      </c>
      <c r="K14" s="76" t="e">
        <f>IF(AND(8.5&lt;=#REF!,#REF!&lt;=10),"A",IF(AND(8&lt;=#REF!,#REF!&lt;=8.4),"B+",IF(AND(7&lt;=#REF!,#REF!&lt;=7.9),"B",IF(AND(6.5&lt;=#REF!,#REF!&lt;=6.9),"C+",IF(AND(5.5&lt;=#REF!,#REF!&lt;=6.4),"C",IF(AND(5&lt;=#REF!,#REF!&lt;=5.4),"D+",IF(AND(4&lt;=#REF!,#REF!&lt;=4.9),"D",IF(#REF!=0,"X","F"))))))))</f>
        <v>#REF!</v>
      </c>
      <c r="L14" s="24" t="e">
        <f>IF(AND(8.5&lt;=#REF!,#REF!&lt;=10),4,IF(AND(8&lt;=#REF!,#REF!&lt;=8.4),3.5,IF(AND(7&lt;=#REF!,#REF!&lt;=7.9),3,IF(AND(6.5&lt;=#REF!,#REF!&lt;=6.9),2.5,IF(AND(5.5&lt;=#REF!,#REF!&lt;=6.4),2,IF(AND(5&lt;=#REF!,#REF!&lt;=5.4),1.5,IF(AND(4&lt;=#REF!,#REF!&lt;=4.9),1,0)))))))</f>
        <v>#REF!</v>
      </c>
      <c r="M14" s="76" t="e">
        <f>IF(AND(8.5&lt;=#REF!,#REF!&lt;=10),"A",IF(AND(8&lt;=#REF!,#REF!&lt;=8.4),"B+",IF(AND(7&lt;=#REF!,#REF!&lt;=7.9),"B",IF(AND(6.5&lt;=#REF!,#REF!&lt;=6.9),"C+",IF(AND(5.5&lt;=#REF!,#REF!&lt;=6.4),"C",IF(AND(5&lt;=#REF!,#REF!&lt;=5.4),"D+",IF(AND(4&lt;=#REF!,#REF!&lt;=4.9),"D",IF(#REF!=0,"X","F"))))))))</f>
        <v>#REF!</v>
      </c>
      <c r="N14" s="24" t="e">
        <f>IF(AND(8.5&lt;=#REF!,#REF!&lt;=10),4,IF(AND(8&lt;=#REF!,#REF!&lt;=8.4),3.5,IF(AND(7&lt;=#REF!,#REF!&lt;=7.9),3,IF(AND(6.5&lt;=#REF!,#REF!&lt;=6.9),2.5,IF(AND(5.5&lt;=#REF!,#REF!&lt;=6.4),2,IF(AND(5&lt;=#REF!,#REF!&lt;=5.4),1.5,IF(AND(4&lt;=#REF!,#REF!&lt;=4.9),1,0)))))))</f>
        <v>#REF!</v>
      </c>
      <c r="O14" s="76" t="e">
        <f>IF(AND(8.5&lt;=#REF!,#REF!&lt;=10),"A",IF(AND(8&lt;=#REF!,#REF!&lt;=8.4),"B+",IF(AND(7&lt;=#REF!,#REF!&lt;=7.9),"B",IF(AND(6.5&lt;=#REF!,#REF!&lt;=6.9),"C+",IF(AND(5.5&lt;=#REF!,#REF!&lt;=6.4),"C",IF(AND(5&lt;=#REF!,#REF!&lt;=5.4),"D+",IF(AND(4&lt;=#REF!,#REF!&lt;=4.9),"D",IF(#REF!=0,"X","F"))))))))</f>
        <v>#REF!</v>
      </c>
      <c r="P14" s="24" t="e">
        <f>IF(AND(8.5&lt;=#REF!,#REF!&lt;=10),4,IF(AND(8&lt;=#REF!,#REF!&lt;=8.4),3.5,IF(AND(7&lt;=#REF!,#REF!&lt;=7.9),3,IF(AND(6.5&lt;=#REF!,#REF!&lt;=6.9),2.5,IF(AND(5.5&lt;=#REF!,#REF!&lt;=6.4),2,IF(AND(5&lt;=#REF!,#REF!&lt;=5.4),1.5,IF(AND(4&lt;=#REF!,#REF!&lt;=4.9),1,0)))))))</f>
        <v>#REF!</v>
      </c>
      <c r="Q14" s="76" t="e">
        <f>IF(AND(8.5&lt;=#REF!,#REF!&lt;=10),"A",IF(AND(8&lt;=#REF!,#REF!&lt;=8.4),"B+",IF(AND(7&lt;=#REF!,#REF!&lt;=7.9),"B",IF(AND(6.5&lt;=#REF!,#REF!&lt;=6.9),"C+",IF(AND(5.5&lt;=#REF!,#REF!&lt;=6.4),"C",IF(AND(5&lt;=#REF!,#REF!&lt;=5.4),"D+",IF(AND(4&lt;=#REF!,#REF!&lt;=4.9),"D",IF(#REF!=0,"X","F"))))))))</f>
        <v>#REF!</v>
      </c>
      <c r="R14" s="24" t="e">
        <f>IF(AND(8.5&lt;=#REF!,#REF!&lt;=10),4,IF(AND(8&lt;=#REF!,#REF!&lt;=8.4),3.5,IF(AND(7&lt;=#REF!,#REF!&lt;=7.9),3,IF(AND(6.5&lt;=#REF!,#REF!&lt;=6.9),2.5,IF(AND(5.5&lt;=#REF!,#REF!&lt;=6.4),2,IF(AND(5&lt;=#REF!,#REF!&lt;=5.4),1.5,IF(AND(4&lt;=#REF!,#REF!&lt;=4.9),1,0)))))))</f>
        <v>#REF!</v>
      </c>
      <c r="S14" s="76" t="e">
        <f>IF(AND(8.5&lt;=#REF!,#REF!&lt;=10),"A",IF(AND(8&lt;=#REF!,#REF!&lt;=8.4),"B+",IF(AND(7&lt;=#REF!,#REF!&lt;=7.9),"B",IF(AND(6.5&lt;=#REF!,#REF!&lt;=6.9),"C+",IF(AND(5.5&lt;=#REF!,#REF!&lt;=6.4),"C",IF(AND(5&lt;=#REF!,#REF!&lt;=5.4),"D+",IF(AND(4&lt;=#REF!,#REF!&lt;=4.9),"D",IF(#REF!=0,"X","F"))))))))</f>
        <v>#REF!</v>
      </c>
      <c r="T14" s="24" t="e">
        <f>IF(AND(8.5&lt;=#REF!,#REF!&lt;=10),4,IF(AND(8&lt;=#REF!,#REF!&lt;=8.4),3.5,IF(AND(7&lt;=#REF!,#REF!&lt;=7.9),3,IF(AND(6.5&lt;=#REF!,#REF!&lt;=6.9),2.5,IF(AND(5.5&lt;=#REF!,#REF!&lt;=6.4),2,IF(AND(5&lt;=#REF!,#REF!&lt;=5.4),1.5,IF(AND(4&lt;=#REF!,#REF!&lt;=4.9),1,0)))))))</f>
        <v>#REF!</v>
      </c>
      <c r="U14" s="76" t="e">
        <f>IF(AND(8.5&lt;=#REF!,#REF!&lt;=10),"A",IF(AND(8&lt;=#REF!,#REF!&lt;=8.4),"B+",IF(AND(7&lt;=#REF!,#REF!&lt;=7.9),"B",IF(AND(6.5&lt;=#REF!,#REF!&lt;=6.9),"C+",IF(AND(5.5&lt;=#REF!,#REF!&lt;=6.4),"C",IF(AND(5&lt;=#REF!,#REF!&lt;=5.4),"D+",IF(AND(4&lt;=#REF!,#REF!&lt;=4.9),"D",IF(#REF!=0,"X","F"))))))))</f>
        <v>#REF!</v>
      </c>
      <c r="V14" s="24" t="e">
        <f>IF(AND(8.5&lt;=#REF!,#REF!&lt;=10),4,IF(AND(8&lt;=#REF!,#REF!&lt;=8.4),3.5,IF(AND(7&lt;=#REF!,#REF!&lt;=7.9),3,IF(AND(6.5&lt;=#REF!,#REF!&lt;=6.9),2.5,IF(AND(5.5&lt;=#REF!,#REF!&lt;=6.4),2,IF(AND(5&lt;=#REF!,#REF!&lt;=5.4),1.5,IF(AND(4&lt;=#REF!,#REF!&lt;=4.9),1,0)))))))</f>
        <v>#REF!</v>
      </c>
      <c r="W14" s="76" t="e">
        <f>IF(AND(8.5&lt;=#REF!,#REF!&lt;=10),"A",IF(AND(8&lt;=#REF!,#REF!&lt;=8.4),"B+",IF(AND(7&lt;=#REF!,#REF!&lt;=7.9),"B",IF(AND(6.5&lt;=#REF!,#REF!&lt;=6.9),"C+",IF(AND(5.5&lt;=#REF!,#REF!&lt;=6.4),"C",IF(AND(5&lt;=#REF!,#REF!&lt;=5.4),"D+",IF(AND(4&lt;=#REF!,#REF!&lt;=4.9),"D",IF(#REF!=0,"X","F"))))))))</f>
        <v>#REF!</v>
      </c>
      <c r="X14" s="24" t="e">
        <f>IF(AND(8.5&lt;=#REF!,#REF!&lt;=10),4,IF(AND(8&lt;=#REF!,#REF!&lt;=8.4),3.5,IF(AND(7&lt;=#REF!,#REF!&lt;=7.9),3,IF(AND(6.5&lt;=#REF!,#REF!&lt;=6.9),2.5,IF(AND(5.5&lt;=#REF!,#REF!&lt;=6.4),2,IF(AND(5&lt;=#REF!,#REF!&lt;=5.4),1.5,IF(AND(4&lt;=#REF!,#REF!&lt;=4.9),1,0)))))))</f>
        <v>#REF!</v>
      </c>
      <c r="Y14" s="76" t="e">
        <f>IF(AND(8.5&lt;=#REF!,#REF!&lt;=10),"A",IF(AND(8&lt;=#REF!,#REF!&lt;=8.4),"B+",IF(AND(7&lt;=#REF!,#REF!&lt;=7.9),"B",IF(AND(6.5&lt;=#REF!,#REF!&lt;=6.9),"C+",IF(AND(5.5&lt;=#REF!,#REF!&lt;=6.4),"C",IF(AND(5&lt;=#REF!,#REF!&lt;=5.4),"D+",IF(AND(4&lt;=#REF!,#REF!&lt;=4.9),"D",IF(#REF!=0,"X","F"))))))))</f>
        <v>#REF!</v>
      </c>
      <c r="Z14" s="16" t="e">
        <f>IF(AND(8.5&lt;=#REF!,#REF!&lt;=10),4,IF(AND(8&lt;=#REF!,#REF!&lt;=8.4),3.5,IF(AND(7&lt;=#REF!,#REF!&lt;=7.9),3,IF(AND(6.5&lt;=#REF!,#REF!&lt;=6.9),2.5,IF(AND(5.5&lt;=#REF!,#REF!&lt;=6.4),2,IF(AND(5&lt;=#REF!,#REF!&lt;=5.4),1.5,IF(AND(4&lt;=#REF!,#REF!&lt;=4.9),1,0)))))))</f>
        <v>#REF!</v>
      </c>
      <c r="AA14" s="76" t="e">
        <f>IF(AND(8.5&lt;=#REF!,#REF!&lt;=10),"A",IF(AND(8&lt;=#REF!,#REF!&lt;=8.4),"B+",IF(AND(7&lt;=#REF!,#REF!&lt;=7.9),"B",IF(AND(6.5&lt;=#REF!,#REF!&lt;=6.9),"C+",IF(AND(5.5&lt;=#REF!,#REF!&lt;=6.4),"C",IF(AND(5&lt;=#REF!,#REF!&lt;=5.4),"D+",IF(AND(4&lt;=#REF!,#REF!&lt;=4.9),"D",IF(#REF!=0,"X","F"))))))))</f>
        <v>#REF!</v>
      </c>
      <c r="AB14" s="16" t="e">
        <f>IF(AND(8.5&lt;=#REF!,#REF!&lt;=10),4,IF(AND(8&lt;=#REF!,#REF!&lt;=8.4),3.5,IF(AND(7&lt;=#REF!,#REF!&lt;=7.9),3,IF(AND(6.5&lt;=#REF!,#REF!&lt;=6.9),2.5,IF(AND(5.5&lt;=#REF!,#REF!&lt;=6.4),2,IF(AND(5&lt;=#REF!,#REF!&lt;=5.4),1.5,IF(AND(4&lt;=#REF!,#REF!&lt;=4.9),1,0)))))))</f>
        <v>#REF!</v>
      </c>
      <c r="AC14" s="17" t="e">
        <f>ROUND((SUMPRODUCT($E$5:$N$5,E14:N14)/SUM($E$5:$N$5)),2)</f>
        <v>#REF!</v>
      </c>
      <c r="AD14" s="17" t="e">
        <f t="shared" si="0"/>
        <v>#REF!</v>
      </c>
      <c r="AE14" s="3">
        <f>SUMIF(E14:AB14,#REF!,$E$5:$AB$5)</f>
        <v>24</v>
      </c>
      <c r="AF14" s="17" t="e">
        <f>ROUND((SUMPRODUCT($E$5:$AB$5,E14:AB14)/AE14),2)</f>
        <v>#REF!</v>
      </c>
    </row>
    <row r="15" spans="1:32" ht="23.25" customHeight="1" hidden="1">
      <c r="A15" s="35"/>
      <c r="B15" s="54"/>
      <c r="C15" s="55"/>
      <c r="D15" s="56"/>
      <c r="E15" s="76" t="e">
        <f>IF(AND(8.5&lt;=#REF!,#REF!&lt;=10),"A",IF(AND(8&lt;=#REF!,#REF!&lt;=8.4),"B+",IF(AND(7&lt;=#REF!,#REF!&lt;=7.9),"B",IF(AND(6.5&lt;=#REF!,#REF!&lt;=6.9),"C+",IF(AND(5.5&lt;=#REF!,#REF!&lt;=6.4),"C",IF(AND(5&lt;=#REF!,#REF!&lt;=5.4),"D+",IF(AND(4&lt;=#REF!,#REF!&lt;=4.9),"D",IF(#REF!=0,"X","F"))))))))</f>
        <v>#REF!</v>
      </c>
      <c r="F15" s="14" t="e">
        <f>IF(AND(8.5&lt;=#REF!,#REF!&lt;=10),4,IF(AND(8&lt;=#REF!,#REF!&lt;=8.4),3.5,IF(AND(7&lt;=#REF!,#REF!&lt;=7.9),3,IF(AND(6.5&lt;=#REF!,#REF!&lt;=6.9),2.5,IF(AND(5.5&lt;=#REF!,#REF!&lt;=6.4),2,IF(AND(5&lt;=#REF!,#REF!&lt;=5.4),1.5,IF(AND(4&lt;=#REF!,#REF!&lt;=4.9),1,0)))))))</f>
        <v>#REF!</v>
      </c>
      <c r="G15" s="76" t="e">
        <f>IF(AND(8.5&lt;=#REF!,#REF!&lt;=10),"A",IF(AND(8&lt;=#REF!,#REF!&lt;=8.4),"B+",IF(AND(7&lt;=#REF!,#REF!&lt;=7.9),"B",IF(AND(6.5&lt;=#REF!,#REF!&lt;=6.9),"C+",IF(AND(5.5&lt;=#REF!,#REF!&lt;=6.4),"C",IF(AND(5&lt;=#REF!,#REF!&lt;=5.4),"D+",IF(AND(4&lt;=#REF!,#REF!&lt;=4.9),"D",IF(#REF!=0,"X","F"))))))))</f>
        <v>#REF!</v>
      </c>
      <c r="H15" s="14" t="e">
        <f>IF(AND(8.5&lt;=#REF!,#REF!&lt;=10),4,IF(AND(8&lt;=#REF!,#REF!&lt;=8.4),3.5,IF(AND(7&lt;=#REF!,#REF!&lt;=7.9),3,IF(AND(6.5&lt;=#REF!,#REF!&lt;=6.9),2.5,IF(AND(5.5&lt;=#REF!,#REF!&lt;=6.4),2,IF(AND(5&lt;=#REF!,#REF!&lt;=5.4),1.5,IF(AND(4&lt;=#REF!,#REF!&lt;=4.9),1,0)))))))</f>
        <v>#REF!</v>
      </c>
      <c r="I15" s="76" t="e">
        <f>IF(AND(8.5&lt;=#REF!,#REF!&lt;=10),"A",IF(AND(8&lt;=#REF!,#REF!&lt;=8.4),"B+",IF(AND(7&lt;=#REF!,#REF!&lt;=7.9),"B",IF(AND(6.5&lt;=#REF!,#REF!&lt;=6.9),"C+",IF(AND(5.5&lt;=#REF!,#REF!&lt;=6.4),"C",IF(AND(5&lt;=#REF!,#REF!&lt;=5.4),"D+",IF(AND(4&lt;=#REF!,#REF!&lt;=4.9),"D",IF(#REF!=0,"X","F"))))))))</f>
        <v>#REF!</v>
      </c>
      <c r="J15" s="14" t="e">
        <f>IF(AND(8.5&lt;=#REF!,#REF!&lt;=10),4,IF(AND(8&lt;=#REF!,#REF!&lt;=8.4),3.5,IF(AND(7&lt;=#REF!,#REF!&lt;=7.9),3,IF(AND(6.5&lt;=#REF!,#REF!&lt;=6.9),2.5,IF(AND(5.5&lt;=#REF!,#REF!&lt;=6.4),2,IF(AND(5&lt;=#REF!,#REF!&lt;=5.4),1.5,IF(AND(4&lt;=#REF!,#REF!&lt;=4.9),1,0)))))))</f>
        <v>#REF!</v>
      </c>
      <c r="K15" s="76" t="e">
        <f>IF(AND(8.5&lt;=#REF!,#REF!&lt;=10),"A",IF(AND(8&lt;=#REF!,#REF!&lt;=8.4),"B+",IF(AND(7&lt;=#REF!,#REF!&lt;=7.9),"B",IF(AND(6.5&lt;=#REF!,#REF!&lt;=6.9),"C+",IF(AND(5.5&lt;=#REF!,#REF!&lt;=6.4),"C",IF(AND(5&lt;=#REF!,#REF!&lt;=5.4),"D+",IF(AND(4&lt;=#REF!,#REF!&lt;=4.9),"D",IF(#REF!=0,"X","F"))))))))</f>
        <v>#REF!</v>
      </c>
      <c r="L15" s="24" t="e">
        <f>IF(AND(8.5&lt;=#REF!,#REF!&lt;=10),4,IF(AND(8&lt;=#REF!,#REF!&lt;=8.4),3.5,IF(AND(7&lt;=#REF!,#REF!&lt;=7.9),3,IF(AND(6.5&lt;=#REF!,#REF!&lt;=6.9),2.5,IF(AND(5.5&lt;=#REF!,#REF!&lt;=6.4),2,IF(AND(5&lt;=#REF!,#REF!&lt;=5.4),1.5,IF(AND(4&lt;=#REF!,#REF!&lt;=4.9),1,0)))))))</f>
        <v>#REF!</v>
      </c>
      <c r="M15" s="76" t="e">
        <f>IF(AND(8.5&lt;=#REF!,#REF!&lt;=10),"A",IF(AND(8&lt;=#REF!,#REF!&lt;=8.4),"B+",IF(AND(7&lt;=#REF!,#REF!&lt;=7.9),"B",IF(AND(6.5&lt;=#REF!,#REF!&lt;=6.9),"C+",IF(AND(5.5&lt;=#REF!,#REF!&lt;=6.4),"C",IF(AND(5&lt;=#REF!,#REF!&lt;=5.4),"D+",IF(AND(4&lt;=#REF!,#REF!&lt;=4.9),"D",IF(#REF!=0,"X","F"))))))))</f>
        <v>#REF!</v>
      </c>
      <c r="N15" s="24" t="e">
        <f>IF(AND(8.5&lt;=#REF!,#REF!&lt;=10),4,IF(AND(8&lt;=#REF!,#REF!&lt;=8.4),3.5,IF(AND(7&lt;=#REF!,#REF!&lt;=7.9),3,IF(AND(6.5&lt;=#REF!,#REF!&lt;=6.9),2.5,IF(AND(5.5&lt;=#REF!,#REF!&lt;=6.4),2,IF(AND(5&lt;=#REF!,#REF!&lt;=5.4),1.5,IF(AND(4&lt;=#REF!,#REF!&lt;=4.9),1,0)))))))</f>
        <v>#REF!</v>
      </c>
      <c r="O15" s="76" t="e">
        <f>IF(AND(8.5&lt;=#REF!,#REF!&lt;=10),"A",IF(AND(8&lt;=#REF!,#REF!&lt;=8.4),"B+",IF(AND(7&lt;=#REF!,#REF!&lt;=7.9),"B",IF(AND(6.5&lt;=#REF!,#REF!&lt;=6.9),"C+",IF(AND(5.5&lt;=#REF!,#REF!&lt;=6.4),"C",IF(AND(5&lt;=#REF!,#REF!&lt;=5.4),"D+",IF(AND(4&lt;=#REF!,#REF!&lt;=4.9),"D",IF(#REF!=0,"X","F"))))))))</f>
        <v>#REF!</v>
      </c>
      <c r="P15" s="24" t="e">
        <f>IF(AND(8.5&lt;=#REF!,#REF!&lt;=10),4,IF(AND(8&lt;=#REF!,#REF!&lt;=8.4),3.5,IF(AND(7&lt;=#REF!,#REF!&lt;=7.9),3,IF(AND(6.5&lt;=#REF!,#REF!&lt;=6.9),2.5,IF(AND(5.5&lt;=#REF!,#REF!&lt;=6.4),2,IF(AND(5&lt;=#REF!,#REF!&lt;=5.4),1.5,IF(AND(4&lt;=#REF!,#REF!&lt;=4.9),1,0)))))))</f>
        <v>#REF!</v>
      </c>
      <c r="Q15" s="76" t="e">
        <f>IF(AND(8.5&lt;=#REF!,#REF!&lt;=10),"A",IF(AND(8&lt;=#REF!,#REF!&lt;=8.4),"B+",IF(AND(7&lt;=#REF!,#REF!&lt;=7.9),"B",IF(AND(6.5&lt;=#REF!,#REF!&lt;=6.9),"C+",IF(AND(5.5&lt;=#REF!,#REF!&lt;=6.4),"C",IF(AND(5&lt;=#REF!,#REF!&lt;=5.4),"D+",IF(AND(4&lt;=#REF!,#REF!&lt;=4.9),"D",IF(#REF!=0,"X","F"))))))))</f>
        <v>#REF!</v>
      </c>
      <c r="R15" s="24" t="e">
        <f>IF(AND(8.5&lt;=#REF!,#REF!&lt;=10),4,IF(AND(8&lt;=#REF!,#REF!&lt;=8.4),3.5,IF(AND(7&lt;=#REF!,#REF!&lt;=7.9),3,IF(AND(6.5&lt;=#REF!,#REF!&lt;=6.9),2.5,IF(AND(5.5&lt;=#REF!,#REF!&lt;=6.4),2,IF(AND(5&lt;=#REF!,#REF!&lt;=5.4),1.5,IF(AND(4&lt;=#REF!,#REF!&lt;=4.9),1,0)))))))</f>
        <v>#REF!</v>
      </c>
      <c r="S15" s="76" t="e">
        <f>IF(AND(8.5&lt;=#REF!,#REF!&lt;=10),"A",IF(AND(8&lt;=#REF!,#REF!&lt;=8.4),"B+",IF(AND(7&lt;=#REF!,#REF!&lt;=7.9),"B",IF(AND(6.5&lt;=#REF!,#REF!&lt;=6.9),"C+",IF(AND(5.5&lt;=#REF!,#REF!&lt;=6.4),"C",IF(AND(5&lt;=#REF!,#REF!&lt;=5.4),"D+",IF(AND(4&lt;=#REF!,#REF!&lt;=4.9),"D",IF(#REF!=0,"X","F"))))))))</f>
        <v>#REF!</v>
      </c>
      <c r="T15" s="24" t="e">
        <f>IF(AND(8.5&lt;=#REF!,#REF!&lt;=10),4,IF(AND(8&lt;=#REF!,#REF!&lt;=8.4),3.5,IF(AND(7&lt;=#REF!,#REF!&lt;=7.9),3,IF(AND(6.5&lt;=#REF!,#REF!&lt;=6.9),2.5,IF(AND(5.5&lt;=#REF!,#REF!&lt;=6.4),2,IF(AND(5&lt;=#REF!,#REF!&lt;=5.4),1.5,IF(AND(4&lt;=#REF!,#REF!&lt;=4.9),1,0)))))))</f>
        <v>#REF!</v>
      </c>
      <c r="U15" s="76" t="e">
        <f>IF(AND(8.5&lt;=#REF!,#REF!&lt;=10),"A",IF(AND(8&lt;=#REF!,#REF!&lt;=8.4),"B+",IF(AND(7&lt;=#REF!,#REF!&lt;=7.9),"B",IF(AND(6.5&lt;=#REF!,#REF!&lt;=6.9),"C+",IF(AND(5.5&lt;=#REF!,#REF!&lt;=6.4),"C",IF(AND(5&lt;=#REF!,#REF!&lt;=5.4),"D+",IF(AND(4&lt;=#REF!,#REF!&lt;=4.9),"D",IF(#REF!=0,"X","F"))))))))</f>
        <v>#REF!</v>
      </c>
      <c r="V15" s="24" t="e">
        <f>IF(AND(8.5&lt;=#REF!,#REF!&lt;=10),4,IF(AND(8&lt;=#REF!,#REF!&lt;=8.4),3.5,IF(AND(7&lt;=#REF!,#REF!&lt;=7.9),3,IF(AND(6.5&lt;=#REF!,#REF!&lt;=6.9),2.5,IF(AND(5.5&lt;=#REF!,#REF!&lt;=6.4),2,IF(AND(5&lt;=#REF!,#REF!&lt;=5.4),1.5,IF(AND(4&lt;=#REF!,#REF!&lt;=4.9),1,0)))))))</f>
        <v>#REF!</v>
      </c>
      <c r="W15" s="76" t="e">
        <f>IF(AND(8.5&lt;=#REF!,#REF!&lt;=10),"A",IF(AND(8&lt;=#REF!,#REF!&lt;=8.4),"B+",IF(AND(7&lt;=#REF!,#REF!&lt;=7.9),"B",IF(AND(6.5&lt;=#REF!,#REF!&lt;=6.9),"C+",IF(AND(5.5&lt;=#REF!,#REF!&lt;=6.4),"C",IF(AND(5&lt;=#REF!,#REF!&lt;=5.4),"D+",IF(AND(4&lt;=#REF!,#REF!&lt;=4.9),"D",IF(#REF!=0,"X","F"))))))))</f>
        <v>#REF!</v>
      </c>
      <c r="X15" s="24" t="e">
        <f>IF(AND(8.5&lt;=#REF!,#REF!&lt;=10),4,IF(AND(8&lt;=#REF!,#REF!&lt;=8.4),3.5,IF(AND(7&lt;=#REF!,#REF!&lt;=7.9),3,IF(AND(6.5&lt;=#REF!,#REF!&lt;=6.9),2.5,IF(AND(5.5&lt;=#REF!,#REF!&lt;=6.4),2,IF(AND(5&lt;=#REF!,#REF!&lt;=5.4),1.5,IF(AND(4&lt;=#REF!,#REF!&lt;=4.9),1,0)))))))</f>
        <v>#REF!</v>
      </c>
      <c r="Y15" s="76" t="e">
        <f>IF(AND(8.5&lt;=#REF!,#REF!&lt;=10),"A",IF(AND(8&lt;=#REF!,#REF!&lt;=8.4),"B+",IF(AND(7&lt;=#REF!,#REF!&lt;=7.9),"B",IF(AND(6.5&lt;=#REF!,#REF!&lt;=6.9),"C+",IF(AND(5.5&lt;=#REF!,#REF!&lt;=6.4),"C",IF(AND(5&lt;=#REF!,#REF!&lt;=5.4),"D+",IF(AND(4&lt;=#REF!,#REF!&lt;=4.9),"D",IF(#REF!=0,"X","F"))))))))</f>
        <v>#REF!</v>
      </c>
      <c r="Z15" s="16" t="e">
        <f>IF(AND(8.5&lt;=#REF!,#REF!&lt;=10),4,IF(AND(8&lt;=#REF!,#REF!&lt;=8.4),3.5,IF(AND(7&lt;=#REF!,#REF!&lt;=7.9),3,IF(AND(6.5&lt;=#REF!,#REF!&lt;=6.9),2.5,IF(AND(5.5&lt;=#REF!,#REF!&lt;=6.4),2,IF(AND(5&lt;=#REF!,#REF!&lt;=5.4),1.5,IF(AND(4&lt;=#REF!,#REF!&lt;=4.9),1,0)))))))</f>
        <v>#REF!</v>
      </c>
      <c r="AA15" s="76" t="e">
        <f>IF(AND(8.5&lt;=#REF!,#REF!&lt;=10),"A",IF(AND(8&lt;=#REF!,#REF!&lt;=8.4),"B+",IF(AND(7&lt;=#REF!,#REF!&lt;=7.9),"B",IF(AND(6.5&lt;=#REF!,#REF!&lt;=6.9),"C+",IF(AND(5.5&lt;=#REF!,#REF!&lt;=6.4),"C",IF(AND(5&lt;=#REF!,#REF!&lt;=5.4),"D+",IF(AND(4&lt;=#REF!,#REF!&lt;=4.9),"D",IF(#REF!=0,"X","F"))))))))</f>
        <v>#REF!</v>
      </c>
      <c r="AB15" s="16" t="e">
        <f>IF(AND(8.5&lt;=#REF!,#REF!&lt;=10),4,IF(AND(8&lt;=#REF!,#REF!&lt;=8.4),3.5,IF(AND(7&lt;=#REF!,#REF!&lt;=7.9),3,IF(AND(6.5&lt;=#REF!,#REF!&lt;=6.9),2.5,IF(AND(5.5&lt;=#REF!,#REF!&lt;=6.4),2,IF(AND(5&lt;=#REF!,#REF!&lt;=5.4),1.5,IF(AND(4&lt;=#REF!,#REF!&lt;=4.9),1,0)))))))</f>
        <v>#REF!</v>
      </c>
      <c r="AC15" s="17" t="e">
        <f>ROUND((SUMPRODUCT($E$5:$N$5,E15:N15)/SUM($E$5:$N$5)),2)</f>
        <v>#REF!</v>
      </c>
      <c r="AD15" s="17" t="e">
        <f t="shared" si="0"/>
        <v>#REF!</v>
      </c>
      <c r="AE15" s="3">
        <f>SUMIF(E15:AB15,#REF!,$E$5:$AB$5)</f>
        <v>24</v>
      </c>
      <c r="AF15" s="17" t="e">
        <f>ROUND((SUMPRODUCT($E$5:$AB$5,E15:AB15)/AE15),2)</f>
        <v>#REF!</v>
      </c>
    </row>
    <row r="16" spans="1:32" ht="23.25" customHeight="1" hidden="1">
      <c r="A16" s="35"/>
      <c r="B16" s="53"/>
      <c r="C16" s="55"/>
      <c r="D16" s="56"/>
      <c r="E16" s="76" t="e">
        <f>IF(AND(8.5&lt;=#REF!,#REF!&lt;=10),"A",IF(AND(8&lt;=#REF!,#REF!&lt;=8.4),"B+",IF(AND(7&lt;=#REF!,#REF!&lt;=7.9),"B",IF(AND(6.5&lt;=#REF!,#REF!&lt;=6.9),"C+",IF(AND(5.5&lt;=#REF!,#REF!&lt;=6.4),"C",IF(AND(5&lt;=#REF!,#REF!&lt;=5.4),"D+",IF(AND(4&lt;=#REF!,#REF!&lt;=4.9),"D",IF(#REF!=0,"X","F"))))))))</f>
        <v>#REF!</v>
      </c>
      <c r="F16" s="14" t="e">
        <f>IF(AND(8.5&lt;=#REF!,#REF!&lt;=10),4,IF(AND(8&lt;=#REF!,#REF!&lt;=8.4),3.5,IF(AND(7&lt;=#REF!,#REF!&lt;=7.9),3,IF(AND(6.5&lt;=#REF!,#REF!&lt;=6.9),2.5,IF(AND(5.5&lt;=#REF!,#REF!&lt;=6.4),2,IF(AND(5&lt;=#REF!,#REF!&lt;=5.4),1.5,IF(AND(4&lt;=#REF!,#REF!&lt;=4.9),1,0)))))))</f>
        <v>#REF!</v>
      </c>
      <c r="G16" s="76" t="e">
        <f>IF(AND(8.5&lt;=#REF!,#REF!&lt;=10),"A",IF(AND(8&lt;=#REF!,#REF!&lt;=8.4),"B+",IF(AND(7&lt;=#REF!,#REF!&lt;=7.9),"B",IF(AND(6.5&lt;=#REF!,#REF!&lt;=6.9),"C+",IF(AND(5.5&lt;=#REF!,#REF!&lt;=6.4),"C",IF(AND(5&lt;=#REF!,#REF!&lt;=5.4),"D+",IF(AND(4&lt;=#REF!,#REF!&lt;=4.9),"D",IF(#REF!=0,"X","F"))))))))</f>
        <v>#REF!</v>
      </c>
      <c r="H16" s="14" t="e">
        <f>IF(AND(8.5&lt;=#REF!,#REF!&lt;=10),4,IF(AND(8&lt;=#REF!,#REF!&lt;=8.4),3.5,IF(AND(7&lt;=#REF!,#REF!&lt;=7.9),3,IF(AND(6.5&lt;=#REF!,#REF!&lt;=6.9),2.5,IF(AND(5.5&lt;=#REF!,#REF!&lt;=6.4),2,IF(AND(5&lt;=#REF!,#REF!&lt;=5.4),1.5,IF(AND(4&lt;=#REF!,#REF!&lt;=4.9),1,0)))))))</f>
        <v>#REF!</v>
      </c>
      <c r="I16" s="76" t="e">
        <f>IF(AND(8.5&lt;=#REF!,#REF!&lt;=10),"A",IF(AND(8&lt;=#REF!,#REF!&lt;=8.4),"B+",IF(AND(7&lt;=#REF!,#REF!&lt;=7.9),"B",IF(AND(6.5&lt;=#REF!,#REF!&lt;=6.9),"C+",IF(AND(5.5&lt;=#REF!,#REF!&lt;=6.4),"C",IF(AND(5&lt;=#REF!,#REF!&lt;=5.4),"D+",IF(AND(4&lt;=#REF!,#REF!&lt;=4.9),"D",IF(#REF!=0,"X","F"))))))))</f>
        <v>#REF!</v>
      </c>
      <c r="J16" s="14" t="e">
        <f>IF(AND(8.5&lt;=#REF!,#REF!&lt;=10),4,IF(AND(8&lt;=#REF!,#REF!&lt;=8.4),3.5,IF(AND(7&lt;=#REF!,#REF!&lt;=7.9),3,IF(AND(6.5&lt;=#REF!,#REF!&lt;=6.9),2.5,IF(AND(5.5&lt;=#REF!,#REF!&lt;=6.4),2,IF(AND(5&lt;=#REF!,#REF!&lt;=5.4),1.5,IF(AND(4&lt;=#REF!,#REF!&lt;=4.9),1,0)))))))</f>
        <v>#REF!</v>
      </c>
      <c r="K16" s="76" t="e">
        <f>IF(AND(8.5&lt;=#REF!,#REF!&lt;=10),"A",IF(AND(8&lt;=#REF!,#REF!&lt;=8.4),"B+",IF(AND(7&lt;=#REF!,#REF!&lt;=7.9),"B",IF(AND(6.5&lt;=#REF!,#REF!&lt;=6.9),"C+",IF(AND(5.5&lt;=#REF!,#REF!&lt;=6.4),"C",IF(AND(5&lt;=#REF!,#REF!&lt;=5.4),"D+",IF(AND(4&lt;=#REF!,#REF!&lt;=4.9),"D",IF(#REF!=0,"X","F"))))))))</f>
        <v>#REF!</v>
      </c>
      <c r="L16" s="24" t="e">
        <f>IF(AND(8.5&lt;=#REF!,#REF!&lt;=10),4,IF(AND(8&lt;=#REF!,#REF!&lt;=8.4),3.5,IF(AND(7&lt;=#REF!,#REF!&lt;=7.9),3,IF(AND(6.5&lt;=#REF!,#REF!&lt;=6.9),2.5,IF(AND(5.5&lt;=#REF!,#REF!&lt;=6.4),2,IF(AND(5&lt;=#REF!,#REF!&lt;=5.4),1.5,IF(AND(4&lt;=#REF!,#REF!&lt;=4.9),1,0)))))))</f>
        <v>#REF!</v>
      </c>
      <c r="M16" s="76" t="e">
        <f>IF(AND(8.5&lt;=#REF!,#REF!&lt;=10),"A",IF(AND(8&lt;=#REF!,#REF!&lt;=8.4),"B+",IF(AND(7&lt;=#REF!,#REF!&lt;=7.9),"B",IF(AND(6.5&lt;=#REF!,#REF!&lt;=6.9),"C+",IF(AND(5.5&lt;=#REF!,#REF!&lt;=6.4),"C",IF(AND(5&lt;=#REF!,#REF!&lt;=5.4),"D+",IF(AND(4&lt;=#REF!,#REF!&lt;=4.9),"D",IF(#REF!=0,"X","F"))))))))</f>
        <v>#REF!</v>
      </c>
      <c r="N16" s="24" t="e">
        <f>IF(AND(8.5&lt;=#REF!,#REF!&lt;=10),4,IF(AND(8&lt;=#REF!,#REF!&lt;=8.4),3.5,IF(AND(7&lt;=#REF!,#REF!&lt;=7.9),3,IF(AND(6.5&lt;=#REF!,#REF!&lt;=6.9),2.5,IF(AND(5.5&lt;=#REF!,#REF!&lt;=6.4),2,IF(AND(5&lt;=#REF!,#REF!&lt;=5.4),1.5,IF(AND(4&lt;=#REF!,#REF!&lt;=4.9),1,0)))))))</f>
        <v>#REF!</v>
      </c>
      <c r="O16" s="76" t="e">
        <f>IF(AND(8.5&lt;=#REF!,#REF!&lt;=10),"A",IF(AND(8&lt;=#REF!,#REF!&lt;=8.4),"B+",IF(AND(7&lt;=#REF!,#REF!&lt;=7.9),"B",IF(AND(6.5&lt;=#REF!,#REF!&lt;=6.9),"C+",IF(AND(5.5&lt;=#REF!,#REF!&lt;=6.4),"C",IF(AND(5&lt;=#REF!,#REF!&lt;=5.4),"D+",IF(AND(4&lt;=#REF!,#REF!&lt;=4.9),"D",IF(#REF!=0,"X","F"))))))))</f>
        <v>#REF!</v>
      </c>
      <c r="P16" s="24" t="e">
        <f>IF(AND(8.5&lt;=#REF!,#REF!&lt;=10),4,IF(AND(8&lt;=#REF!,#REF!&lt;=8.4),3.5,IF(AND(7&lt;=#REF!,#REF!&lt;=7.9),3,IF(AND(6.5&lt;=#REF!,#REF!&lt;=6.9),2.5,IF(AND(5.5&lt;=#REF!,#REF!&lt;=6.4),2,IF(AND(5&lt;=#REF!,#REF!&lt;=5.4),1.5,IF(AND(4&lt;=#REF!,#REF!&lt;=4.9),1,0)))))))</f>
        <v>#REF!</v>
      </c>
      <c r="Q16" s="76" t="e">
        <f>IF(AND(8.5&lt;=#REF!,#REF!&lt;=10),"A",IF(AND(8&lt;=#REF!,#REF!&lt;=8.4),"B+",IF(AND(7&lt;=#REF!,#REF!&lt;=7.9),"B",IF(AND(6.5&lt;=#REF!,#REF!&lt;=6.9),"C+",IF(AND(5.5&lt;=#REF!,#REF!&lt;=6.4),"C",IF(AND(5&lt;=#REF!,#REF!&lt;=5.4),"D+",IF(AND(4&lt;=#REF!,#REF!&lt;=4.9),"D",IF(#REF!=0,"X","F"))))))))</f>
        <v>#REF!</v>
      </c>
      <c r="R16" s="24" t="e">
        <f>IF(AND(8.5&lt;=#REF!,#REF!&lt;=10),4,IF(AND(8&lt;=#REF!,#REF!&lt;=8.4),3.5,IF(AND(7&lt;=#REF!,#REF!&lt;=7.9),3,IF(AND(6.5&lt;=#REF!,#REF!&lt;=6.9),2.5,IF(AND(5.5&lt;=#REF!,#REF!&lt;=6.4),2,IF(AND(5&lt;=#REF!,#REF!&lt;=5.4),1.5,IF(AND(4&lt;=#REF!,#REF!&lt;=4.9),1,0)))))))</f>
        <v>#REF!</v>
      </c>
      <c r="S16" s="76" t="e">
        <f>IF(AND(8.5&lt;=#REF!,#REF!&lt;=10),"A",IF(AND(8&lt;=#REF!,#REF!&lt;=8.4),"B+",IF(AND(7&lt;=#REF!,#REF!&lt;=7.9),"B",IF(AND(6.5&lt;=#REF!,#REF!&lt;=6.9),"C+",IF(AND(5.5&lt;=#REF!,#REF!&lt;=6.4),"C",IF(AND(5&lt;=#REF!,#REF!&lt;=5.4),"D+",IF(AND(4&lt;=#REF!,#REF!&lt;=4.9),"D",IF(#REF!=0,"X","F"))))))))</f>
        <v>#REF!</v>
      </c>
      <c r="T16" s="24" t="e">
        <f>IF(AND(8.5&lt;=#REF!,#REF!&lt;=10),4,IF(AND(8&lt;=#REF!,#REF!&lt;=8.4),3.5,IF(AND(7&lt;=#REF!,#REF!&lt;=7.9),3,IF(AND(6.5&lt;=#REF!,#REF!&lt;=6.9),2.5,IF(AND(5.5&lt;=#REF!,#REF!&lt;=6.4),2,IF(AND(5&lt;=#REF!,#REF!&lt;=5.4),1.5,IF(AND(4&lt;=#REF!,#REF!&lt;=4.9),1,0)))))))</f>
        <v>#REF!</v>
      </c>
      <c r="U16" s="76" t="e">
        <f>IF(AND(8.5&lt;=#REF!,#REF!&lt;=10),"A",IF(AND(8&lt;=#REF!,#REF!&lt;=8.4),"B+",IF(AND(7&lt;=#REF!,#REF!&lt;=7.9),"B",IF(AND(6.5&lt;=#REF!,#REF!&lt;=6.9),"C+",IF(AND(5.5&lt;=#REF!,#REF!&lt;=6.4),"C",IF(AND(5&lt;=#REF!,#REF!&lt;=5.4),"D+",IF(AND(4&lt;=#REF!,#REF!&lt;=4.9),"D",IF(#REF!=0,"X","F"))))))))</f>
        <v>#REF!</v>
      </c>
      <c r="V16" s="24" t="e">
        <f>IF(AND(8.5&lt;=#REF!,#REF!&lt;=10),4,IF(AND(8&lt;=#REF!,#REF!&lt;=8.4),3.5,IF(AND(7&lt;=#REF!,#REF!&lt;=7.9),3,IF(AND(6.5&lt;=#REF!,#REF!&lt;=6.9),2.5,IF(AND(5.5&lt;=#REF!,#REF!&lt;=6.4),2,IF(AND(5&lt;=#REF!,#REF!&lt;=5.4),1.5,IF(AND(4&lt;=#REF!,#REF!&lt;=4.9),1,0)))))))</f>
        <v>#REF!</v>
      </c>
      <c r="W16" s="76" t="e">
        <f>IF(AND(8.5&lt;=#REF!,#REF!&lt;=10),"A",IF(AND(8&lt;=#REF!,#REF!&lt;=8.4),"B+",IF(AND(7&lt;=#REF!,#REF!&lt;=7.9),"B",IF(AND(6.5&lt;=#REF!,#REF!&lt;=6.9),"C+",IF(AND(5.5&lt;=#REF!,#REF!&lt;=6.4),"C",IF(AND(5&lt;=#REF!,#REF!&lt;=5.4),"D+",IF(AND(4&lt;=#REF!,#REF!&lt;=4.9),"D",IF(#REF!=0,"X","F"))))))))</f>
        <v>#REF!</v>
      </c>
      <c r="X16" s="24" t="e">
        <f>IF(AND(8.5&lt;=#REF!,#REF!&lt;=10),4,IF(AND(8&lt;=#REF!,#REF!&lt;=8.4),3.5,IF(AND(7&lt;=#REF!,#REF!&lt;=7.9),3,IF(AND(6.5&lt;=#REF!,#REF!&lt;=6.9),2.5,IF(AND(5.5&lt;=#REF!,#REF!&lt;=6.4),2,IF(AND(5&lt;=#REF!,#REF!&lt;=5.4),1.5,IF(AND(4&lt;=#REF!,#REF!&lt;=4.9),1,0)))))))</f>
        <v>#REF!</v>
      </c>
      <c r="Y16" s="76" t="e">
        <f>IF(AND(8.5&lt;=#REF!,#REF!&lt;=10),"A",IF(AND(8&lt;=#REF!,#REF!&lt;=8.4),"B+",IF(AND(7&lt;=#REF!,#REF!&lt;=7.9),"B",IF(AND(6.5&lt;=#REF!,#REF!&lt;=6.9),"C+",IF(AND(5.5&lt;=#REF!,#REF!&lt;=6.4),"C",IF(AND(5&lt;=#REF!,#REF!&lt;=5.4),"D+",IF(AND(4&lt;=#REF!,#REF!&lt;=4.9),"D",IF(#REF!=0,"X","F"))))))))</f>
        <v>#REF!</v>
      </c>
      <c r="Z16" s="16" t="e">
        <f>IF(AND(8.5&lt;=#REF!,#REF!&lt;=10),4,IF(AND(8&lt;=#REF!,#REF!&lt;=8.4),3.5,IF(AND(7&lt;=#REF!,#REF!&lt;=7.9),3,IF(AND(6.5&lt;=#REF!,#REF!&lt;=6.9),2.5,IF(AND(5.5&lt;=#REF!,#REF!&lt;=6.4),2,IF(AND(5&lt;=#REF!,#REF!&lt;=5.4),1.5,IF(AND(4&lt;=#REF!,#REF!&lt;=4.9),1,0)))))))</f>
        <v>#REF!</v>
      </c>
      <c r="AA16" s="76" t="e">
        <f>IF(AND(8.5&lt;=#REF!,#REF!&lt;=10),"A",IF(AND(8&lt;=#REF!,#REF!&lt;=8.4),"B+",IF(AND(7&lt;=#REF!,#REF!&lt;=7.9),"B",IF(AND(6.5&lt;=#REF!,#REF!&lt;=6.9),"C+",IF(AND(5.5&lt;=#REF!,#REF!&lt;=6.4),"C",IF(AND(5&lt;=#REF!,#REF!&lt;=5.4),"D+",IF(AND(4&lt;=#REF!,#REF!&lt;=4.9),"D",IF(#REF!=0,"X","F"))))))))</f>
        <v>#REF!</v>
      </c>
      <c r="AB16" s="16" t="e">
        <f>IF(AND(8.5&lt;=#REF!,#REF!&lt;=10),4,IF(AND(8&lt;=#REF!,#REF!&lt;=8.4),3.5,IF(AND(7&lt;=#REF!,#REF!&lt;=7.9),3,IF(AND(6.5&lt;=#REF!,#REF!&lt;=6.9),2.5,IF(AND(5.5&lt;=#REF!,#REF!&lt;=6.4),2,IF(AND(5&lt;=#REF!,#REF!&lt;=5.4),1.5,IF(AND(4&lt;=#REF!,#REF!&lt;=4.9),1,0)))))))</f>
        <v>#REF!</v>
      </c>
      <c r="AC16" s="17" t="e">
        <f>ROUND((SUMPRODUCT($E$5:$N$5,E16:N16)/SUM($E$5:$N$5)),2)</f>
        <v>#REF!</v>
      </c>
      <c r="AD16" s="17" t="e">
        <f t="shared" si="0"/>
        <v>#REF!</v>
      </c>
      <c r="AE16" s="3">
        <f>SUMIF(E16:AB16,#REF!,$E$5:$AB$5)</f>
        <v>24</v>
      </c>
      <c r="AF16" s="17" t="e">
        <f>ROUND((SUMPRODUCT($E$5:$AB$5,E16:AB16)/AE16),2)</f>
        <v>#REF!</v>
      </c>
    </row>
    <row r="17" spans="1:32" ht="23.25" customHeight="1" hidden="1">
      <c r="A17" s="35"/>
      <c r="B17" s="53"/>
      <c r="C17" s="49"/>
      <c r="D17" s="50"/>
      <c r="E17" s="76" t="e">
        <f>IF(AND(8.5&lt;=#REF!,#REF!&lt;=10),"A",IF(AND(8&lt;=#REF!,#REF!&lt;=8.4),"B+",IF(AND(7&lt;=#REF!,#REF!&lt;=7.9),"B",IF(AND(6.5&lt;=#REF!,#REF!&lt;=6.9),"C+",IF(AND(5.5&lt;=#REF!,#REF!&lt;=6.4),"C",IF(AND(5&lt;=#REF!,#REF!&lt;=5.4),"D+",IF(AND(4&lt;=#REF!,#REF!&lt;=4.9),"D",IF(#REF!=0,"X","F"))))))))</f>
        <v>#REF!</v>
      </c>
      <c r="F17" s="14" t="e">
        <f>IF(AND(8.5&lt;=#REF!,#REF!&lt;=10),4,IF(AND(8&lt;=#REF!,#REF!&lt;=8.4),3.5,IF(AND(7&lt;=#REF!,#REF!&lt;=7.9),3,IF(AND(6.5&lt;=#REF!,#REF!&lt;=6.9),2.5,IF(AND(5.5&lt;=#REF!,#REF!&lt;=6.4),2,IF(AND(5&lt;=#REF!,#REF!&lt;=5.4),1.5,IF(AND(4&lt;=#REF!,#REF!&lt;=4.9),1,0)))))))</f>
        <v>#REF!</v>
      </c>
      <c r="G17" s="76" t="e">
        <f>IF(AND(8.5&lt;=#REF!,#REF!&lt;=10),"A",IF(AND(8&lt;=#REF!,#REF!&lt;=8.4),"B+",IF(AND(7&lt;=#REF!,#REF!&lt;=7.9),"B",IF(AND(6.5&lt;=#REF!,#REF!&lt;=6.9),"C+",IF(AND(5.5&lt;=#REF!,#REF!&lt;=6.4),"C",IF(AND(5&lt;=#REF!,#REF!&lt;=5.4),"D+",IF(AND(4&lt;=#REF!,#REF!&lt;=4.9),"D",IF(#REF!=0,"X","F"))))))))</f>
        <v>#REF!</v>
      </c>
      <c r="H17" s="14" t="e">
        <f>IF(AND(8.5&lt;=#REF!,#REF!&lt;=10),4,IF(AND(8&lt;=#REF!,#REF!&lt;=8.4),3.5,IF(AND(7&lt;=#REF!,#REF!&lt;=7.9),3,IF(AND(6.5&lt;=#REF!,#REF!&lt;=6.9),2.5,IF(AND(5.5&lt;=#REF!,#REF!&lt;=6.4),2,IF(AND(5&lt;=#REF!,#REF!&lt;=5.4),1.5,IF(AND(4&lt;=#REF!,#REF!&lt;=4.9),1,0)))))))</f>
        <v>#REF!</v>
      </c>
      <c r="I17" s="76" t="e">
        <f>IF(AND(8.5&lt;=#REF!,#REF!&lt;=10),"A",IF(AND(8&lt;=#REF!,#REF!&lt;=8.4),"B+",IF(AND(7&lt;=#REF!,#REF!&lt;=7.9),"B",IF(AND(6.5&lt;=#REF!,#REF!&lt;=6.9),"C+",IF(AND(5.5&lt;=#REF!,#REF!&lt;=6.4),"C",IF(AND(5&lt;=#REF!,#REF!&lt;=5.4),"D+",IF(AND(4&lt;=#REF!,#REF!&lt;=4.9),"D",IF(#REF!=0,"X","F"))))))))</f>
        <v>#REF!</v>
      </c>
      <c r="J17" s="14" t="e">
        <f>IF(AND(8.5&lt;=#REF!,#REF!&lt;=10),4,IF(AND(8&lt;=#REF!,#REF!&lt;=8.4),3.5,IF(AND(7&lt;=#REF!,#REF!&lt;=7.9),3,IF(AND(6.5&lt;=#REF!,#REF!&lt;=6.9),2.5,IF(AND(5.5&lt;=#REF!,#REF!&lt;=6.4),2,IF(AND(5&lt;=#REF!,#REF!&lt;=5.4),1.5,IF(AND(4&lt;=#REF!,#REF!&lt;=4.9),1,0)))))))</f>
        <v>#REF!</v>
      </c>
      <c r="K17" s="76" t="e">
        <f>IF(AND(8.5&lt;=#REF!,#REF!&lt;=10),"A",IF(AND(8&lt;=#REF!,#REF!&lt;=8.4),"B+",IF(AND(7&lt;=#REF!,#REF!&lt;=7.9),"B",IF(AND(6.5&lt;=#REF!,#REF!&lt;=6.9),"C+",IF(AND(5.5&lt;=#REF!,#REF!&lt;=6.4),"C",IF(AND(5&lt;=#REF!,#REF!&lt;=5.4),"D+",IF(AND(4&lt;=#REF!,#REF!&lt;=4.9),"D",IF(#REF!=0,"X","F"))))))))</f>
        <v>#REF!</v>
      </c>
      <c r="L17" s="24" t="e">
        <f>IF(AND(8.5&lt;=#REF!,#REF!&lt;=10),4,IF(AND(8&lt;=#REF!,#REF!&lt;=8.4),3.5,IF(AND(7&lt;=#REF!,#REF!&lt;=7.9),3,IF(AND(6.5&lt;=#REF!,#REF!&lt;=6.9),2.5,IF(AND(5.5&lt;=#REF!,#REF!&lt;=6.4),2,IF(AND(5&lt;=#REF!,#REF!&lt;=5.4),1.5,IF(AND(4&lt;=#REF!,#REF!&lt;=4.9),1,0)))))))</f>
        <v>#REF!</v>
      </c>
      <c r="M17" s="76" t="e">
        <f>IF(AND(8.5&lt;=#REF!,#REF!&lt;=10),"A",IF(AND(8&lt;=#REF!,#REF!&lt;=8.4),"B+",IF(AND(7&lt;=#REF!,#REF!&lt;=7.9),"B",IF(AND(6.5&lt;=#REF!,#REF!&lt;=6.9),"C+",IF(AND(5.5&lt;=#REF!,#REF!&lt;=6.4),"C",IF(AND(5&lt;=#REF!,#REF!&lt;=5.4),"D+",IF(AND(4&lt;=#REF!,#REF!&lt;=4.9),"D",IF(#REF!=0,"X","F"))))))))</f>
        <v>#REF!</v>
      </c>
      <c r="N17" s="24" t="e">
        <f>IF(AND(8.5&lt;=#REF!,#REF!&lt;=10),4,IF(AND(8&lt;=#REF!,#REF!&lt;=8.4),3.5,IF(AND(7&lt;=#REF!,#REF!&lt;=7.9),3,IF(AND(6.5&lt;=#REF!,#REF!&lt;=6.9),2.5,IF(AND(5.5&lt;=#REF!,#REF!&lt;=6.4),2,IF(AND(5&lt;=#REF!,#REF!&lt;=5.4),1.5,IF(AND(4&lt;=#REF!,#REF!&lt;=4.9),1,0)))))))</f>
        <v>#REF!</v>
      </c>
      <c r="O17" s="76" t="e">
        <f>IF(AND(8.5&lt;=#REF!,#REF!&lt;=10),"A",IF(AND(8&lt;=#REF!,#REF!&lt;=8.4),"B+",IF(AND(7&lt;=#REF!,#REF!&lt;=7.9),"B",IF(AND(6.5&lt;=#REF!,#REF!&lt;=6.9),"C+",IF(AND(5.5&lt;=#REF!,#REF!&lt;=6.4),"C",IF(AND(5&lt;=#REF!,#REF!&lt;=5.4),"D+",IF(AND(4&lt;=#REF!,#REF!&lt;=4.9),"D",IF(#REF!=0,"X","F"))))))))</f>
        <v>#REF!</v>
      </c>
      <c r="P17" s="24" t="e">
        <f>IF(AND(8.5&lt;=#REF!,#REF!&lt;=10),4,IF(AND(8&lt;=#REF!,#REF!&lt;=8.4),3.5,IF(AND(7&lt;=#REF!,#REF!&lt;=7.9),3,IF(AND(6.5&lt;=#REF!,#REF!&lt;=6.9),2.5,IF(AND(5.5&lt;=#REF!,#REF!&lt;=6.4),2,IF(AND(5&lt;=#REF!,#REF!&lt;=5.4),1.5,IF(AND(4&lt;=#REF!,#REF!&lt;=4.9),1,0)))))))</f>
        <v>#REF!</v>
      </c>
      <c r="Q17" s="76" t="e">
        <f>IF(AND(8.5&lt;=#REF!,#REF!&lt;=10),"A",IF(AND(8&lt;=#REF!,#REF!&lt;=8.4),"B+",IF(AND(7&lt;=#REF!,#REF!&lt;=7.9),"B",IF(AND(6.5&lt;=#REF!,#REF!&lt;=6.9),"C+",IF(AND(5.5&lt;=#REF!,#REF!&lt;=6.4),"C",IF(AND(5&lt;=#REF!,#REF!&lt;=5.4),"D+",IF(AND(4&lt;=#REF!,#REF!&lt;=4.9),"D",IF(#REF!=0,"X","F"))))))))</f>
        <v>#REF!</v>
      </c>
      <c r="R17" s="24" t="e">
        <f>IF(AND(8.5&lt;=#REF!,#REF!&lt;=10),4,IF(AND(8&lt;=#REF!,#REF!&lt;=8.4),3.5,IF(AND(7&lt;=#REF!,#REF!&lt;=7.9),3,IF(AND(6.5&lt;=#REF!,#REF!&lt;=6.9),2.5,IF(AND(5.5&lt;=#REF!,#REF!&lt;=6.4),2,IF(AND(5&lt;=#REF!,#REF!&lt;=5.4),1.5,IF(AND(4&lt;=#REF!,#REF!&lt;=4.9),1,0)))))))</f>
        <v>#REF!</v>
      </c>
      <c r="S17" s="76" t="e">
        <f>IF(AND(8.5&lt;=#REF!,#REF!&lt;=10),"A",IF(AND(8&lt;=#REF!,#REF!&lt;=8.4),"B+",IF(AND(7&lt;=#REF!,#REF!&lt;=7.9),"B",IF(AND(6.5&lt;=#REF!,#REF!&lt;=6.9),"C+",IF(AND(5.5&lt;=#REF!,#REF!&lt;=6.4),"C",IF(AND(5&lt;=#REF!,#REF!&lt;=5.4),"D+",IF(AND(4&lt;=#REF!,#REF!&lt;=4.9),"D",IF(#REF!=0,"X","F"))))))))</f>
        <v>#REF!</v>
      </c>
      <c r="T17" s="24" t="e">
        <f>IF(AND(8.5&lt;=#REF!,#REF!&lt;=10),4,IF(AND(8&lt;=#REF!,#REF!&lt;=8.4),3.5,IF(AND(7&lt;=#REF!,#REF!&lt;=7.9),3,IF(AND(6.5&lt;=#REF!,#REF!&lt;=6.9),2.5,IF(AND(5.5&lt;=#REF!,#REF!&lt;=6.4),2,IF(AND(5&lt;=#REF!,#REF!&lt;=5.4),1.5,IF(AND(4&lt;=#REF!,#REF!&lt;=4.9),1,0)))))))</f>
        <v>#REF!</v>
      </c>
      <c r="U17" s="76" t="e">
        <f>IF(AND(8.5&lt;=#REF!,#REF!&lt;=10),"A",IF(AND(8&lt;=#REF!,#REF!&lt;=8.4),"B+",IF(AND(7&lt;=#REF!,#REF!&lt;=7.9),"B",IF(AND(6.5&lt;=#REF!,#REF!&lt;=6.9),"C+",IF(AND(5.5&lt;=#REF!,#REF!&lt;=6.4),"C",IF(AND(5&lt;=#REF!,#REF!&lt;=5.4),"D+",IF(AND(4&lt;=#REF!,#REF!&lt;=4.9),"D",IF(#REF!=0,"X","F"))))))))</f>
        <v>#REF!</v>
      </c>
      <c r="V17" s="24" t="e">
        <f>IF(AND(8.5&lt;=#REF!,#REF!&lt;=10),4,IF(AND(8&lt;=#REF!,#REF!&lt;=8.4),3.5,IF(AND(7&lt;=#REF!,#REF!&lt;=7.9),3,IF(AND(6.5&lt;=#REF!,#REF!&lt;=6.9),2.5,IF(AND(5.5&lt;=#REF!,#REF!&lt;=6.4),2,IF(AND(5&lt;=#REF!,#REF!&lt;=5.4),1.5,IF(AND(4&lt;=#REF!,#REF!&lt;=4.9),1,0)))))))</f>
        <v>#REF!</v>
      </c>
      <c r="W17" s="76" t="e">
        <f>IF(AND(8.5&lt;=#REF!,#REF!&lt;=10),"A",IF(AND(8&lt;=#REF!,#REF!&lt;=8.4),"B+",IF(AND(7&lt;=#REF!,#REF!&lt;=7.9),"B",IF(AND(6.5&lt;=#REF!,#REF!&lt;=6.9),"C+",IF(AND(5.5&lt;=#REF!,#REF!&lt;=6.4),"C",IF(AND(5&lt;=#REF!,#REF!&lt;=5.4),"D+",IF(AND(4&lt;=#REF!,#REF!&lt;=4.9),"D",IF(#REF!=0,"X","F"))))))))</f>
        <v>#REF!</v>
      </c>
      <c r="X17" s="24" t="e">
        <f>IF(AND(8.5&lt;=#REF!,#REF!&lt;=10),4,IF(AND(8&lt;=#REF!,#REF!&lt;=8.4),3.5,IF(AND(7&lt;=#REF!,#REF!&lt;=7.9),3,IF(AND(6.5&lt;=#REF!,#REF!&lt;=6.9),2.5,IF(AND(5.5&lt;=#REF!,#REF!&lt;=6.4),2,IF(AND(5&lt;=#REF!,#REF!&lt;=5.4),1.5,IF(AND(4&lt;=#REF!,#REF!&lt;=4.9),1,0)))))))</f>
        <v>#REF!</v>
      </c>
      <c r="Y17" s="76" t="e">
        <f>IF(AND(8.5&lt;=#REF!,#REF!&lt;=10),"A",IF(AND(8&lt;=#REF!,#REF!&lt;=8.4),"B+",IF(AND(7&lt;=#REF!,#REF!&lt;=7.9),"B",IF(AND(6.5&lt;=#REF!,#REF!&lt;=6.9),"C+",IF(AND(5.5&lt;=#REF!,#REF!&lt;=6.4),"C",IF(AND(5&lt;=#REF!,#REF!&lt;=5.4),"D+",IF(AND(4&lt;=#REF!,#REF!&lt;=4.9),"D",IF(#REF!=0,"X","F"))))))))</f>
        <v>#REF!</v>
      </c>
      <c r="Z17" s="16" t="e">
        <f>IF(AND(8.5&lt;=#REF!,#REF!&lt;=10),4,IF(AND(8&lt;=#REF!,#REF!&lt;=8.4),3.5,IF(AND(7&lt;=#REF!,#REF!&lt;=7.9),3,IF(AND(6.5&lt;=#REF!,#REF!&lt;=6.9),2.5,IF(AND(5.5&lt;=#REF!,#REF!&lt;=6.4),2,IF(AND(5&lt;=#REF!,#REF!&lt;=5.4),1.5,IF(AND(4&lt;=#REF!,#REF!&lt;=4.9),1,0)))))))</f>
        <v>#REF!</v>
      </c>
      <c r="AA17" s="76" t="e">
        <f>IF(AND(8.5&lt;=#REF!,#REF!&lt;=10),"A",IF(AND(8&lt;=#REF!,#REF!&lt;=8.4),"B+",IF(AND(7&lt;=#REF!,#REF!&lt;=7.9),"B",IF(AND(6.5&lt;=#REF!,#REF!&lt;=6.9),"C+",IF(AND(5.5&lt;=#REF!,#REF!&lt;=6.4),"C",IF(AND(5&lt;=#REF!,#REF!&lt;=5.4),"D+",IF(AND(4&lt;=#REF!,#REF!&lt;=4.9),"D",IF(#REF!=0,"X","F"))))))))</f>
        <v>#REF!</v>
      </c>
      <c r="AB17" s="16" t="e">
        <f>IF(AND(8.5&lt;=#REF!,#REF!&lt;=10),4,IF(AND(8&lt;=#REF!,#REF!&lt;=8.4),3.5,IF(AND(7&lt;=#REF!,#REF!&lt;=7.9),3,IF(AND(6.5&lt;=#REF!,#REF!&lt;=6.9),2.5,IF(AND(5.5&lt;=#REF!,#REF!&lt;=6.4),2,IF(AND(5&lt;=#REF!,#REF!&lt;=5.4),1.5,IF(AND(4&lt;=#REF!,#REF!&lt;=4.9),1,0)))))))</f>
        <v>#REF!</v>
      </c>
      <c r="AC17" s="17" t="e">
        <f>ROUND((SUMPRODUCT($E$5:$N$5,E17:N17)/SUM($E$5:$N$5)),2)</f>
        <v>#REF!</v>
      </c>
      <c r="AD17" s="17" t="e">
        <f t="shared" si="0"/>
        <v>#REF!</v>
      </c>
      <c r="AE17" s="3">
        <f>SUMIF(E17:AB17,#REF!,$E$5:$AB$5)</f>
        <v>24</v>
      </c>
      <c r="AF17" s="17" t="e">
        <f>ROUND((SUMPRODUCT($E$5:$AB$5,E17:AB17)/AE17),2)</f>
        <v>#REF!</v>
      </c>
    </row>
    <row r="18" spans="1:32" ht="23.25" customHeight="1" hidden="1">
      <c r="A18" s="35"/>
      <c r="B18" s="53"/>
      <c r="C18" s="49"/>
      <c r="D18" s="50"/>
      <c r="E18" s="76" t="e">
        <f>IF(AND(8.5&lt;=#REF!,#REF!&lt;=10),"A",IF(AND(8&lt;=#REF!,#REF!&lt;=8.4),"B+",IF(AND(7&lt;=#REF!,#REF!&lt;=7.9),"B",IF(AND(6.5&lt;=#REF!,#REF!&lt;=6.9),"C+",IF(AND(5.5&lt;=#REF!,#REF!&lt;=6.4),"C",IF(AND(5&lt;=#REF!,#REF!&lt;=5.4),"D+",IF(AND(4&lt;=#REF!,#REF!&lt;=4.9),"D",IF(#REF!=0,"X","F"))))))))</f>
        <v>#REF!</v>
      </c>
      <c r="F18" s="14" t="e">
        <f>IF(AND(8.5&lt;=#REF!,#REF!&lt;=10),4,IF(AND(8&lt;=#REF!,#REF!&lt;=8.4),3.5,IF(AND(7&lt;=#REF!,#REF!&lt;=7.9),3,IF(AND(6.5&lt;=#REF!,#REF!&lt;=6.9),2.5,IF(AND(5.5&lt;=#REF!,#REF!&lt;=6.4),2,IF(AND(5&lt;=#REF!,#REF!&lt;=5.4),1.5,IF(AND(4&lt;=#REF!,#REF!&lt;=4.9),1,0)))))))</f>
        <v>#REF!</v>
      </c>
      <c r="G18" s="76" t="e">
        <f>IF(AND(8.5&lt;=#REF!,#REF!&lt;=10),"A",IF(AND(8&lt;=#REF!,#REF!&lt;=8.4),"B+",IF(AND(7&lt;=#REF!,#REF!&lt;=7.9),"B",IF(AND(6.5&lt;=#REF!,#REF!&lt;=6.9),"C+",IF(AND(5.5&lt;=#REF!,#REF!&lt;=6.4),"C",IF(AND(5&lt;=#REF!,#REF!&lt;=5.4),"D+",IF(AND(4&lt;=#REF!,#REF!&lt;=4.9),"D",IF(#REF!=0,"X","F"))))))))</f>
        <v>#REF!</v>
      </c>
      <c r="H18" s="14" t="e">
        <f>IF(AND(8.5&lt;=#REF!,#REF!&lt;=10),4,IF(AND(8&lt;=#REF!,#REF!&lt;=8.4),3.5,IF(AND(7&lt;=#REF!,#REF!&lt;=7.9),3,IF(AND(6.5&lt;=#REF!,#REF!&lt;=6.9),2.5,IF(AND(5.5&lt;=#REF!,#REF!&lt;=6.4),2,IF(AND(5&lt;=#REF!,#REF!&lt;=5.4),1.5,IF(AND(4&lt;=#REF!,#REF!&lt;=4.9),1,0)))))))</f>
        <v>#REF!</v>
      </c>
      <c r="I18" s="76" t="e">
        <f>IF(AND(8.5&lt;=#REF!,#REF!&lt;=10),"A",IF(AND(8&lt;=#REF!,#REF!&lt;=8.4),"B+",IF(AND(7&lt;=#REF!,#REF!&lt;=7.9),"B",IF(AND(6.5&lt;=#REF!,#REF!&lt;=6.9),"C+",IF(AND(5.5&lt;=#REF!,#REF!&lt;=6.4),"C",IF(AND(5&lt;=#REF!,#REF!&lt;=5.4),"D+",IF(AND(4&lt;=#REF!,#REF!&lt;=4.9),"D",IF(#REF!=0,"X","F"))))))))</f>
        <v>#REF!</v>
      </c>
      <c r="J18" s="14" t="e">
        <f>IF(AND(8.5&lt;=#REF!,#REF!&lt;=10),4,IF(AND(8&lt;=#REF!,#REF!&lt;=8.4),3.5,IF(AND(7&lt;=#REF!,#REF!&lt;=7.9),3,IF(AND(6.5&lt;=#REF!,#REF!&lt;=6.9),2.5,IF(AND(5.5&lt;=#REF!,#REF!&lt;=6.4),2,IF(AND(5&lt;=#REF!,#REF!&lt;=5.4),1.5,IF(AND(4&lt;=#REF!,#REF!&lt;=4.9),1,0)))))))</f>
        <v>#REF!</v>
      </c>
      <c r="K18" s="76" t="e">
        <f>IF(AND(8.5&lt;=#REF!,#REF!&lt;=10),"A",IF(AND(8&lt;=#REF!,#REF!&lt;=8.4),"B+",IF(AND(7&lt;=#REF!,#REF!&lt;=7.9),"B",IF(AND(6.5&lt;=#REF!,#REF!&lt;=6.9),"C+",IF(AND(5.5&lt;=#REF!,#REF!&lt;=6.4),"C",IF(AND(5&lt;=#REF!,#REF!&lt;=5.4),"D+",IF(AND(4&lt;=#REF!,#REF!&lt;=4.9),"D",IF(#REF!=0,"X","F"))))))))</f>
        <v>#REF!</v>
      </c>
      <c r="L18" s="24" t="e">
        <f>IF(AND(8.5&lt;=#REF!,#REF!&lt;=10),4,IF(AND(8&lt;=#REF!,#REF!&lt;=8.4),3.5,IF(AND(7&lt;=#REF!,#REF!&lt;=7.9),3,IF(AND(6.5&lt;=#REF!,#REF!&lt;=6.9),2.5,IF(AND(5.5&lt;=#REF!,#REF!&lt;=6.4),2,IF(AND(5&lt;=#REF!,#REF!&lt;=5.4),1.5,IF(AND(4&lt;=#REF!,#REF!&lt;=4.9),1,0)))))))</f>
        <v>#REF!</v>
      </c>
      <c r="M18" s="76" t="e">
        <f>IF(AND(8.5&lt;=#REF!,#REF!&lt;=10),"A",IF(AND(8&lt;=#REF!,#REF!&lt;=8.4),"B+",IF(AND(7&lt;=#REF!,#REF!&lt;=7.9),"B",IF(AND(6.5&lt;=#REF!,#REF!&lt;=6.9),"C+",IF(AND(5.5&lt;=#REF!,#REF!&lt;=6.4),"C",IF(AND(5&lt;=#REF!,#REF!&lt;=5.4),"D+",IF(AND(4&lt;=#REF!,#REF!&lt;=4.9),"D",IF(#REF!=0,"X","F"))))))))</f>
        <v>#REF!</v>
      </c>
      <c r="N18" s="24" t="e">
        <f>IF(AND(8.5&lt;=#REF!,#REF!&lt;=10),4,IF(AND(8&lt;=#REF!,#REF!&lt;=8.4),3.5,IF(AND(7&lt;=#REF!,#REF!&lt;=7.9),3,IF(AND(6.5&lt;=#REF!,#REF!&lt;=6.9),2.5,IF(AND(5.5&lt;=#REF!,#REF!&lt;=6.4),2,IF(AND(5&lt;=#REF!,#REF!&lt;=5.4),1.5,IF(AND(4&lt;=#REF!,#REF!&lt;=4.9),1,0)))))))</f>
        <v>#REF!</v>
      </c>
      <c r="O18" s="76" t="e">
        <f>IF(AND(8.5&lt;=#REF!,#REF!&lt;=10),"A",IF(AND(8&lt;=#REF!,#REF!&lt;=8.4),"B+",IF(AND(7&lt;=#REF!,#REF!&lt;=7.9),"B",IF(AND(6.5&lt;=#REF!,#REF!&lt;=6.9),"C+",IF(AND(5.5&lt;=#REF!,#REF!&lt;=6.4),"C",IF(AND(5&lt;=#REF!,#REF!&lt;=5.4),"D+",IF(AND(4&lt;=#REF!,#REF!&lt;=4.9),"D",IF(#REF!=0,"X","F"))))))))</f>
        <v>#REF!</v>
      </c>
      <c r="P18" s="24" t="e">
        <f>IF(AND(8.5&lt;=#REF!,#REF!&lt;=10),4,IF(AND(8&lt;=#REF!,#REF!&lt;=8.4),3.5,IF(AND(7&lt;=#REF!,#REF!&lt;=7.9),3,IF(AND(6.5&lt;=#REF!,#REF!&lt;=6.9),2.5,IF(AND(5.5&lt;=#REF!,#REF!&lt;=6.4),2,IF(AND(5&lt;=#REF!,#REF!&lt;=5.4),1.5,IF(AND(4&lt;=#REF!,#REF!&lt;=4.9),1,0)))))))</f>
        <v>#REF!</v>
      </c>
      <c r="Q18" s="76" t="e">
        <f>IF(AND(8.5&lt;=#REF!,#REF!&lt;=10),"A",IF(AND(8&lt;=#REF!,#REF!&lt;=8.4),"B+",IF(AND(7&lt;=#REF!,#REF!&lt;=7.9),"B",IF(AND(6.5&lt;=#REF!,#REF!&lt;=6.9),"C+",IF(AND(5.5&lt;=#REF!,#REF!&lt;=6.4),"C",IF(AND(5&lt;=#REF!,#REF!&lt;=5.4),"D+",IF(AND(4&lt;=#REF!,#REF!&lt;=4.9),"D",IF(#REF!=0,"X","F"))))))))</f>
        <v>#REF!</v>
      </c>
      <c r="R18" s="24" t="e">
        <f>IF(AND(8.5&lt;=#REF!,#REF!&lt;=10),4,IF(AND(8&lt;=#REF!,#REF!&lt;=8.4),3.5,IF(AND(7&lt;=#REF!,#REF!&lt;=7.9),3,IF(AND(6.5&lt;=#REF!,#REF!&lt;=6.9),2.5,IF(AND(5.5&lt;=#REF!,#REF!&lt;=6.4),2,IF(AND(5&lt;=#REF!,#REF!&lt;=5.4),1.5,IF(AND(4&lt;=#REF!,#REF!&lt;=4.9),1,0)))))))</f>
        <v>#REF!</v>
      </c>
      <c r="S18" s="76" t="e">
        <f>IF(AND(8.5&lt;=#REF!,#REF!&lt;=10),"A",IF(AND(8&lt;=#REF!,#REF!&lt;=8.4),"B+",IF(AND(7&lt;=#REF!,#REF!&lt;=7.9),"B",IF(AND(6.5&lt;=#REF!,#REF!&lt;=6.9),"C+",IF(AND(5.5&lt;=#REF!,#REF!&lt;=6.4),"C",IF(AND(5&lt;=#REF!,#REF!&lt;=5.4),"D+",IF(AND(4&lt;=#REF!,#REF!&lt;=4.9),"D",IF(#REF!=0,"X","F"))))))))</f>
        <v>#REF!</v>
      </c>
      <c r="T18" s="24" t="e">
        <f>IF(AND(8.5&lt;=#REF!,#REF!&lt;=10),4,IF(AND(8&lt;=#REF!,#REF!&lt;=8.4),3.5,IF(AND(7&lt;=#REF!,#REF!&lt;=7.9),3,IF(AND(6.5&lt;=#REF!,#REF!&lt;=6.9),2.5,IF(AND(5.5&lt;=#REF!,#REF!&lt;=6.4),2,IF(AND(5&lt;=#REF!,#REF!&lt;=5.4),1.5,IF(AND(4&lt;=#REF!,#REF!&lt;=4.9),1,0)))))))</f>
        <v>#REF!</v>
      </c>
      <c r="U18" s="76" t="e">
        <f>IF(AND(8.5&lt;=#REF!,#REF!&lt;=10),"A",IF(AND(8&lt;=#REF!,#REF!&lt;=8.4),"B+",IF(AND(7&lt;=#REF!,#REF!&lt;=7.9),"B",IF(AND(6.5&lt;=#REF!,#REF!&lt;=6.9),"C+",IF(AND(5.5&lt;=#REF!,#REF!&lt;=6.4),"C",IF(AND(5&lt;=#REF!,#REF!&lt;=5.4),"D+",IF(AND(4&lt;=#REF!,#REF!&lt;=4.9),"D",IF(#REF!=0,"X","F"))))))))</f>
        <v>#REF!</v>
      </c>
      <c r="V18" s="24" t="e">
        <f>IF(AND(8.5&lt;=#REF!,#REF!&lt;=10),4,IF(AND(8&lt;=#REF!,#REF!&lt;=8.4),3.5,IF(AND(7&lt;=#REF!,#REF!&lt;=7.9),3,IF(AND(6.5&lt;=#REF!,#REF!&lt;=6.9),2.5,IF(AND(5.5&lt;=#REF!,#REF!&lt;=6.4),2,IF(AND(5&lt;=#REF!,#REF!&lt;=5.4),1.5,IF(AND(4&lt;=#REF!,#REF!&lt;=4.9),1,0)))))))</f>
        <v>#REF!</v>
      </c>
      <c r="W18" s="76" t="e">
        <f>IF(AND(8.5&lt;=#REF!,#REF!&lt;=10),"A",IF(AND(8&lt;=#REF!,#REF!&lt;=8.4),"B+",IF(AND(7&lt;=#REF!,#REF!&lt;=7.9),"B",IF(AND(6.5&lt;=#REF!,#REF!&lt;=6.9),"C+",IF(AND(5.5&lt;=#REF!,#REF!&lt;=6.4),"C",IF(AND(5&lt;=#REF!,#REF!&lt;=5.4),"D+",IF(AND(4&lt;=#REF!,#REF!&lt;=4.9),"D",IF(#REF!=0,"X","F"))))))))</f>
        <v>#REF!</v>
      </c>
      <c r="X18" s="24" t="e">
        <f>IF(AND(8.5&lt;=#REF!,#REF!&lt;=10),4,IF(AND(8&lt;=#REF!,#REF!&lt;=8.4),3.5,IF(AND(7&lt;=#REF!,#REF!&lt;=7.9),3,IF(AND(6.5&lt;=#REF!,#REF!&lt;=6.9),2.5,IF(AND(5.5&lt;=#REF!,#REF!&lt;=6.4),2,IF(AND(5&lt;=#REF!,#REF!&lt;=5.4),1.5,IF(AND(4&lt;=#REF!,#REF!&lt;=4.9),1,0)))))))</f>
        <v>#REF!</v>
      </c>
      <c r="Y18" s="76" t="e">
        <f>IF(AND(8.5&lt;=#REF!,#REF!&lt;=10),"A",IF(AND(8&lt;=#REF!,#REF!&lt;=8.4),"B+",IF(AND(7&lt;=#REF!,#REF!&lt;=7.9),"B",IF(AND(6.5&lt;=#REF!,#REF!&lt;=6.9),"C+",IF(AND(5.5&lt;=#REF!,#REF!&lt;=6.4),"C",IF(AND(5&lt;=#REF!,#REF!&lt;=5.4),"D+",IF(AND(4&lt;=#REF!,#REF!&lt;=4.9),"D",IF(#REF!=0,"X","F"))))))))</f>
        <v>#REF!</v>
      </c>
      <c r="Z18" s="16" t="e">
        <f>IF(AND(8.5&lt;=#REF!,#REF!&lt;=10),4,IF(AND(8&lt;=#REF!,#REF!&lt;=8.4),3.5,IF(AND(7&lt;=#REF!,#REF!&lt;=7.9),3,IF(AND(6.5&lt;=#REF!,#REF!&lt;=6.9),2.5,IF(AND(5.5&lt;=#REF!,#REF!&lt;=6.4),2,IF(AND(5&lt;=#REF!,#REF!&lt;=5.4),1.5,IF(AND(4&lt;=#REF!,#REF!&lt;=4.9),1,0)))))))</f>
        <v>#REF!</v>
      </c>
      <c r="AA18" s="76" t="e">
        <f>IF(AND(8.5&lt;=#REF!,#REF!&lt;=10),"A",IF(AND(8&lt;=#REF!,#REF!&lt;=8.4),"B+",IF(AND(7&lt;=#REF!,#REF!&lt;=7.9),"B",IF(AND(6.5&lt;=#REF!,#REF!&lt;=6.9),"C+",IF(AND(5.5&lt;=#REF!,#REF!&lt;=6.4),"C",IF(AND(5&lt;=#REF!,#REF!&lt;=5.4),"D+",IF(AND(4&lt;=#REF!,#REF!&lt;=4.9),"D",IF(#REF!=0,"X","F"))))))))</f>
        <v>#REF!</v>
      </c>
      <c r="AB18" s="16" t="e">
        <f>IF(AND(8.5&lt;=#REF!,#REF!&lt;=10),4,IF(AND(8&lt;=#REF!,#REF!&lt;=8.4),3.5,IF(AND(7&lt;=#REF!,#REF!&lt;=7.9),3,IF(AND(6.5&lt;=#REF!,#REF!&lt;=6.9),2.5,IF(AND(5.5&lt;=#REF!,#REF!&lt;=6.4),2,IF(AND(5&lt;=#REF!,#REF!&lt;=5.4),1.5,IF(AND(4&lt;=#REF!,#REF!&lt;=4.9),1,0)))))))</f>
        <v>#REF!</v>
      </c>
      <c r="AC18" s="17" t="e">
        <f>ROUND((SUMPRODUCT($E$5:$N$5,E18:N18)/SUM($E$5:$N$5)),2)</f>
        <v>#REF!</v>
      </c>
      <c r="AD18" s="17" t="e">
        <f t="shared" si="0"/>
        <v>#REF!</v>
      </c>
      <c r="AE18" s="3">
        <f>SUMIF(E18:AB18,#REF!,$E$5:$AB$5)</f>
        <v>24</v>
      </c>
      <c r="AF18" s="17" t="e">
        <f>ROUND((SUMPRODUCT($E$5:$AB$5,E18:AB18)/AE18),2)</f>
        <v>#REF!</v>
      </c>
    </row>
    <row r="19" spans="1:32" ht="23.25" customHeight="1" hidden="1">
      <c r="A19" s="35"/>
      <c r="B19" s="53"/>
      <c r="C19" s="49"/>
      <c r="D19" s="50"/>
      <c r="E19" s="76" t="e">
        <f>IF(AND(8.5&lt;=#REF!,#REF!&lt;=10),"A",IF(AND(8&lt;=#REF!,#REF!&lt;=8.4),"B+",IF(AND(7&lt;=#REF!,#REF!&lt;=7.9),"B",IF(AND(6.5&lt;=#REF!,#REF!&lt;=6.9),"C+",IF(AND(5.5&lt;=#REF!,#REF!&lt;=6.4),"C",IF(AND(5&lt;=#REF!,#REF!&lt;=5.4),"D+",IF(AND(4&lt;=#REF!,#REF!&lt;=4.9),"D",IF(#REF!=0,"X","F"))))))))</f>
        <v>#REF!</v>
      </c>
      <c r="F19" s="14" t="e">
        <f>IF(AND(8.5&lt;=#REF!,#REF!&lt;=10),4,IF(AND(8&lt;=#REF!,#REF!&lt;=8.4),3.5,IF(AND(7&lt;=#REF!,#REF!&lt;=7.9),3,IF(AND(6.5&lt;=#REF!,#REF!&lt;=6.9),2.5,IF(AND(5.5&lt;=#REF!,#REF!&lt;=6.4),2,IF(AND(5&lt;=#REF!,#REF!&lt;=5.4),1.5,IF(AND(4&lt;=#REF!,#REF!&lt;=4.9),1,0)))))))</f>
        <v>#REF!</v>
      </c>
      <c r="G19" s="13" t="e">
        <f>IF(AND(8.5&lt;=#REF!,#REF!&lt;=10),"A",IF(AND(8&lt;=#REF!,#REF!&lt;=8.4),"B+",IF(AND(7&lt;=#REF!,#REF!&lt;=7.9),"B",IF(AND(6.5&lt;=#REF!,#REF!&lt;=6.9),"C+",IF(AND(5.5&lt;=#REF!,#REF!&lt;=6.4),"C",IF(AND(5&lt;=#REF!,#REF!&lt;=5.4),"D+",IF(AND(4&lt;=#REF!,#REF!&lt;=4.9),"D",IF(#REF!=0,"X","F"))))))))</f>
        <v>#REF!</v>
      </c>
      <c r="H19" s="14" t="e">
        <f>IF(AND(8.5&lt;=#REF!,#REF!&lt;=10),4,IF(AND(8&lt;=#REF!,#REF!&lt;=8.4),3.5,IF(AND(7&lt;=#REF!,#REF!&lt;=7.9),3,IF(AND(6.5&lt;=#REF!,#REF!&lt;=6.9),2.5,IF(AND(5.5&lt;=#REF!,#REF!&lt;=6.4),2,IF(AND(5&lt;=#REF!,#REF!&lt;=5.4),1.5,IF(AND(4&lt;=#REF!,#REF!&lt;=4.9),1,0)))))))</f>
        <v>#REF!</v>
      </c>
      <c r="I19" s="13" t="e">
        <f>IF(AND(8.5&lt;=#REF!,#REF!&lt;=10),"A",IF(AND(8&lt;=#REF!,#REF!&lt;=8.4),"B+",IF(AND(7&lt;=#REF!,#REF!&lt;=7.9),"B",IF(AND(6.5&lt;=#REF!,#REF!&lt;=6.9),"C+",IF(AND(5.5&lt;=#REF!,#REF!&lt;=6.4),"C",IF(AND(5&lt;=#REF!,#REF!&lt;=5.4),"D+",IF(AND(4&lt;=#REF!,#REF!&lt;=4.9),"D",IF(#REF!=0,"X","F"))))))))</f>
        <v>#REF!</v>
      </c>
      <c r="J19" s="14" t="e">
        <f>IF(AND(8.5&lt;=#REF!,#REF!&lt;=10),4,IF(AND(8&lt;=#REF!,#REF!&lt;=8.4),3.5,IF(AND(7&lt;=#REF!,#REF!&lt;=7.9),3,IF(AND(6.5&lt;=#REF!,#REF!&lt;=6.9),2.5,IF(AND(5.5&lt;=#REF!,#REF!&lt;=6.4),2,IF(AND(5&lt;=#REF!,#REF!&lt;=5.4),1.5,IF(AND(4&lt;=#REF!,#REF!&lt;=4.9),1,0)))))))</f>
        <v>#REF!</v>
      </c>
      <c r="K19" s="23" t="e">
        <f>IF(AND(8.5&lt;=#REF!,#REF!&lt;=10),"A",IF(AND(8&lt;=#REF!,#REF!&lt;=8.4),"B+",IF(AND(7&lt;=#REF!,#REF!&lt;=7.9),"B",IF(AND(6.5&lt;=#REF!,#REF!&lt;=6.9),"C+",IF(AND(5.5&lt;=#REF!,#REF!&lt;=6.4),"C",IF(AND(5&lt;=#REF!,#REF!&lt;=5.4),"D+",IF(AND(4&lt;=#REF!,#REF!&lt;=4.9),"D",IF(#REF!=0,"X","F"))))))))</f>
        <v>#REF!</v>
      </c>
      <c r="L19" s="24" t="e">
        <f>IF(AND(8.5&lt;=#REF!,#REF!&lt;=10),4,IF(AND(8&lt;=#REF!,#REF!&lt;=8.4),3.5,IF(AND(7&lt;=#REF!,#REF!&lt;=7.9),3,IF(AND(6.5&lt;=#REF!,#REF!&lt;=6.9),2.5,IF(AND(5.5&lt;=#REF!,#REF!&lt;=6.4),2,IF(AND(5&lt;=#REF!,#REF!&lt;=5.4),1.5,IF(AND(4&lt;=#REF!,#REF!&lt;=4.9),1,0)))))))</f>
        <v>#REF!</v>
      </c>
      <c r="M19" s="23" t="e">
        <f>IF(AND(8.5&lt;=#REF!,#REF!&lt;=10),"A",IF(AND(8&lt;=#REF!,#REF!&lt;=8.4),"B+",IF(AND(7&lt;=#REF!,#REF!&lt;=7.9),"B",IF(AND(6.5&lt;=#REF!,#REF!&lt;=6.9),"C+",IF(AND(5.5&lt;=#REF!,#REF!&lt;=6.4),"C",IF(AND(5&lt;=#REF!,#REF!&lt;=5.4),"D+",IF(AND(4&lt;=#REF!,#REF!&lt;=4.9),"D",IF(#REF!=0,"X","F"))))))))</f>
        <v>#REF!</v>
      </c>
      <c r="N19" s="24" t="e">
        <f>IF(AND(8.5&lt;=#REF!,#REF!&lt;=10),4,IF(AND(8&lt;=#REF!,#REF!&lt;=8.4),3.5,IF(AND(7&lt;=#REF!,#REF!&lt;=7.9),3,IF(AND(6.5&lt;=#REF!,#REF!&lt;=6.9),2.5,IF(AND(5.5&lt;=#REF!,#REF!&lt;=6.4),2,IF(AND(5&lt;=#REF!,#REF!&lt;=5.4),1.5,IF(AND(4&lt;=#REF!,#REF!&lt;=4.9),1,0)))))))</f>
        <v>#REF!</v>
      </c>
      <c r="O19" s="23" t="e">
        <f>IF(AND(8.5&lt;=#REF!,#REF!&lt;=10),"A",IF(AND(8&lt;=#REF!,#REF!&lt;=8.4),"B+",IF(AND(7&lt;=#REF!,#REF!&lt;=7.9),"B",IF(AND(6.5&lt;=#REF!,#REF!&lt;=6.9),"C+",IF(AND(5.5&lt;=#REF!,#REF!&lt;=6.4),"C",IF(AND(5&lt;=#REF!,#REF!&lt;=5.4),"D+",IF(AND(4&lt;=#REF!,#REF!&lt;=4.9),"D",IF(#REF!=0,"X","F"))))))))</f>
        <v>#REF!</v>
      </c>
      <c r="P19" s="24" t="e">
        <f>IF(AND(8.5&lt;=#REF!,#REF!&lt;=10),4,IF(AND(8&lt;=#REF!,#REF!&lt;=8.4),3.5,IF(AND(7&lt;=#REF!,#REF!&lt;=7.9),3,IF(AND(6.5&lt;=#REF!,#REF!&lt;=6.9),2.5,IF(AND(5.5&lt;=#REF!,#REF!&lt;=6.4),2,IF(AND(5&lt;=#REF!,#REF!&lt;=5.4),1.5,IF(AND(4&lt;=#REF!,#REF!&lt;=4.9),1,0)))))))</f>
        <v>#REF!</v>
      </c>
      <c r="Q19" s="23" t="e">
        <f>IF(AND(8.5&lt;=#REF!,#REF!&lt;=10),"A",IF(AND(8&lt;=#REF!,#REF!&lt;=8.4),"B+",IF(AND(7&lt;=#REF!,#REF!&lt;=7.9),"B",IF(AND(6.5&lt;=#REF!,#REF!&lt;=6.9),"C+",IF(AND(5.5&lt;=#REF!,#REF!&lt;=6.4),"C",IF(AND(5&lt;=#REF!,#REF!&lt;=5.4),"D+",IF(AND(4&lt;=#REF!,#REF!&lt;=4.9),"D",IF(#REF!=0,"X","F"))))))))</f>
        <v>#REF!</v>
      </c>
      <c r="R19" s="24" t="e">
        <f>IF(AND(8.5&lt;=#REF!,#REF!&lt;=10),4,IF(AND(8&lt;=#REF!,#REF!&lt;=8.4),3.5,IF(AND(7&lt;=#REF!,#REF!&lt;=7.9),3,IF(AND(6.5&lt;=#REF!,#REF!&lt;=6.9),2.5,IF(AND(5.5&lt;=#REF!,#REF!&lt;=6.4),2,IF(AND(5&lt;=#REF!,#REF!&lt;=5.4),1.5,IF(AND(4&lt;=#REF!,#REF!&lt;=4.9),1,0)))))))</f>
        <v>#REF!</v>
      </c>
      <c r="S19" s="23" t="e">
        <f>IF(AND(8.5&lt;=#REF!,#REF!&lt;=10),"A",IF(AND(8&lt;=#REF!,#REF!&lt;=8.4),"B+",IF(AND(7&lt;=#REF!,#REF!&lt;=7.9),"B",IF(AND(6.5&lt;=#REF!,#REF!&lt;=6.9),"C+",IF(AND(5.5&lt;=#REF!,#REF!&lt;=6.4),"C",IF(AND(5&lt;=#REF!,#REF!&lt;=5.4),"D+",IF(AND(4&lt;=#REF!,#REF!&lt;=4.9),"D",IF(#REF!=0,"X","F"))))))))</f>
        <v>#REF!</v>
      </c>
      <c r="T19" s="24" t="e">
        <f>IF(AND(8.5&lt;=#REF!,#REF!&lt;=10),4,IF(AND(8&lt;=#REF!,#REF!&lt;=8.4),3.5,IF(AND(7&lt;=#REF!,#REF!&lt;=7.9),3,IF(AND(6.5&lt;=#REF!,#REF!&lt;=6.9),2.5,IF(AND(5.5&lt;=#REF!,#REF!&lt;=6.4),2,IF(AND(5&lt;=#REF!,#REF!&lt;=5.4),1.5,IF(AND(4&lt;=#REF!,#REF!&lt;=4.9),1,0)))))))</f>
        <v>#REF!</v>
      </c>
      <c r="U19" s="23" t="e">
        <f>IF(AND(8.5&lt;=#REF!,#REF!&lt;=10),"A",IF(AND(8&lt;=#REF!,#REF!&lt;=8.4),"B+",IF(AND(7&lt;=#REF!,#REF!&lt;=7.9),"B",IF(AND(6.5&lt;=#REF!,#REF!&lt;=6.9),"C+",IF(AND(5.5&lt;=#REF!,#REF!&lt;=6.4),"C",IF(AND(5&lt;=#REF!,#REF!&lt;=5.4),"D+",IF(AND(4&lt;=#REF!,#REF!&lt;=4.9),"D",IF(#REF!=0,"X","F"))))))))</f>
        <v>#REF!</v>
      </c>
      <c r="V19" s="24" t="e">
        <f>IF(AND(8.5&lt;=#REF!,#REF!&lt;=10),4,IF(AND(8&lt;=#REF!,#REF!&lt;=8.4),3.5,IF(AND(7&lt;=#REF!,#REF!&lt;=7.9),3,IF(AND(6.5&lt;=#REF!,#REF!&lt;=6.9),2.5,IF(AND(5.5&lt;=#REF!,#REF!&lt;=6.4),2,IF(AND(5&lt;=#REF!,#REF!&lt;=5.4),1.5,IF(AND(4&lt;=#REF!,#REF!&lt;=4.9),1,0)))))))</f>
        <v>#REF!</v>
      </c>
      <c r="W19" s="23" t="e">
        <f>IF(AND(8.5&lt;=#REF!,#REF!&lt;=10),"A",IF(AND(8&lt;=#REF!,#REF!&lt;=8.4),"B+",IF(AND(7&lt;=#REF!,#REF!&lt;=7.9),"B",IF(AND(6.5&lt;=#REF!,#REF!&lt;=6.9),"C+",IF(AND(5.5&lt;=#REF!,#REF!&lt;=6.4),"C",IF(AND(5&lt;=#REF!,#REF!&lt;=5.4),"D+",IF(AND(4&lt;=#REF!,#REF!&lt;=4.9),"D",IF(#REF!=0,"X","F"))))))))</f>
        <v>#REF!</v>
      </c>
      <c r="X19" s="24" t="e">
        <f>IF(AND(8.5&lt;=#REF!,#REF!&lt;=10),4,IF(AND(8&lt;=#REF!,#REF!&lt;=8.4),3.5,IF(AND(7&lt;=#REF!,#REF!&lt;=7.9),3,IF(AND(6.5&lt;=#REF!,#REF!&lt;=6.9),2.5,IF(AND(5.5&lt;=#REF!,#REF!&lt;=6.4),2,IF(AND(5&lt;=#REF!,#REF!&lt;=5.4),1.5,IF(AND(4&lt;=#REF!,#REF!&lt;=4.9),1,0)))))))</f>
        <v>#REF!</v>
      </c>
      <c r="Y19" s="15" t="e">
        <f>IF(AND(8.5&lt;=#REF!,#REF!&lt;=10),"A",IF(AND(8&lt;=#REF!,#REF!&lt;=8.4),"B+",IF(AND(7&lt;=#REF!,#REF!&lt;=7.9),"B",IF(AND(6.5&lt;=#REF!,#REF!&lt;=6.9),"C+",IF(AND(5.5&lt;=#REF!,#REF!&lt;=6.4),"C",IF(AND(5&lt;=#REF!,#REF!&lt;=5.4),"D+",IF(AND(4&lt;=#REF!,#REF!&lt;=4.9),"D",IF(#REF!=0,"X","F"))))))))</f>
        <v>#REF!</v>
      </c>
      <c r="Z19" s="16" t="e">
        <f>IF(AND(8.5&lt;=#REF!,#REF!&lt;=10),4,IF(AND(8&lt;=#REF!,#REF!&lt;=8.4),3.5,IF(AND(7&lt;=#REF!,#REF!&lt;=7.9),3,IF(AND(6.5&lt;=#REF!,#REF!&lt;=6.9),2.5,IF(AND(5.5&lt;=#REF!,#REF!&lt;=6.4),2,IF(AND(5&lt;=#REF!,#REF!&lt;=5.4),1.5,IF(AND(4&lt;=#REF!,#REF!&lt;=4.9),1,0)))))))</f>
        <v>#REF!</v>
      </c>
      <c r="AA19" s="15" t="e">
        <f>IF(AND(8.5&lt;=#REF!,#REF!&lt;=10),"A",IF(AND(8&lt;=#REF!,#REF!&lt;=8.4),"B+",IF(AND(7&lt;=#REF!,#REF!&lt;=7.9),"B",IF(AND(6.5&lt;=#REF!,#REF!&lt;=6.9),"C+",IF(AND(5.5&lt;=#REF!,#REF!&lt;=6.4),"C",IF(AND(5&lt;=#REF!,#REF!&lt;=5.4),"D+",IF(AND(4&lt;=#REF!,#REF!&lt;=4.9),"D",IF(#REF!=0,"X","F"))))))))</f>
        <v>#REF!</v>
      </c>
      <c r="AB19" s="16" t="e">
        <f>IF(AND(8.5&lt;=#REF!,#REF!&lt;=10),4,IF(AND(8&lt;=#REF!,#REF!&lt;=8.4),3.5,IF(AND(7&lt;=#REF!,#REF!&lt;=7.9),3,IF(AND(6.5&lt;=#REF!,#REF!&lt;=6.9),2.5,IF(AND(5.5&lt;=#REF!,#REF!&lt;=6.4),2,IF(AND(5&lt;=#REF!,#REF!&lt;=5.4),1.5,IF(AND(4&lt;=#REF!,#REF!&lt;=4.9),1,0)))))))</f>
        <v>#REF!</v>
      </c>
      <c r="AC19" s="17" t="e">
        <f>ROUND((SUMPRODUCT($E$5:$N$5,E19:N19)/SUM($E$5:$N$5)),2)</f>
        <v>#REF!</v>
      </c>
      <c r="AD19" s="17" t="e">
        <f t="shared" si="0"/>
        <v>#REF!</v>
      </c>
      <c r="AE19" s="3">
        <f>SUMIF(E19:AB19,#REF!,$E$5:$AB$5)</f>
        <v>24</v>
      </c>
      <c r="AF19" s="17" t="e">
        <f>ROUND((SUMPRODUCT($E$5:$AB$5,E19:AB19)/AE19),2)</f>
        <v>#REF!</v>
      </c>
    </row>
    <row r="20" spans="1:32" ht="23.25" customHeight="1" hidden="1">
      <c r="A20" s="35"/>
      <c r="B20" s="53"/>
      <c r="C20" s="49"/>
      <c r="D20" s="50"/>
      <c r="E20" s="76" t="e">
        <f>IF(AND(8.5&lt;=#REF!,#REF!&lt;=10),"A",IF(AND(8&lt;=#REF!,#REF!&lt;=8.4),"B+",IF(AND(7&lt;=#REF!,#REF!&lt;=7.9),"B",IF(AND(6.5&lt;=#REF!,#REF!&lt;=6.9),"C+",IF(AND(5.5&lt;=#REF!,#REF!&lt;=6.4),"C",IF(AND(5&lt;=#REF!,#REF!&lt;=5.4),"D+",IF(AND(4&lt;=#REF!,#REF!&lt;=4.9),"D",IF(#REF!=0,"X","F"))))))))</f>
        <v>#REF!</v>
      </c>
      <c r="F20" s="14" t="e">
        <f>IF(AND(8.5&lt;=#REF!,#REF!&lt;=10),4,IF(AND(8&lt;=#REF!,#REF!&lt;=8.4),3.5,IF(AND(7&lt;=#REF!,#REF!&lt;=7.9),3,IF(AND(6.5&lt;=#REF!,#REF!&lt;=6.9),2.5,IF(AND(5.5&lt;=#REF!,#REF!&lt;=6.4),2,IF(AND(5&lt;=#REF!,#REF!&lt;=5.4),1.5,IF(AND(4&lt;=#REF!,#REF!&lt;=4.9),1,0)))))))</f>
        <v>#REF!</v>
      </c>
      <c r="G20" s="13" t="e">
        <f>IF(AND(8.5&lt;=#REF!,#REF!&lt;=10),"A",IF(AND(8&lt;=#REF!,#REF!&lt;=8.4),"B+",IF(AND(7&lt;=#REF!,#REF!&lt;=7.9),"B",IF(AND(6.5&lt;=#REF!,#REF!&lt;=6.9),"C+",IF(AND(5.5&lt;=#REF!,#REF!&lt;=6.4),"C",IF(AND(5&lt;=#REF!,#REF!&lt;=5.4),"D+",IF(AND(4&lt;=#REF!,#REF!&lt;=4.9),"D",IF(#REF!=0,"X","F"))))))))</f>
        <v>#REF!</v>
      </c>
      <c r="H20" s="14" t="e">
        <f>IF(AND(8.5&lt;=#REF!,#REF!&lt;=10),4,IF(AND(8&lt;=#REF!,#REF!&lt;=8.4),3.5,IF(AND(7&lt;=#REF!,#REF!&lt;=7.9),3,IF(AND(6.5&lt;=#REF!,#REF!&lt;=6.9),2.5,IF(AND(5.5&lt;=#REF!,#REF!&lt;=6.4),2,IF(AND(5&lt;=#REF!,#REF!&lt;=5.4),1.5,IF(AND(4&lt;=#REF!,#REF!&lt;=4.9),1,0)))))))</f>
        <v>#REF!</v>
      </c>
      <c r="I20" s="13" t="e">
        <f>IF(AND(8.5&lt;=#REF!,#REF!&lt;=10),"A",IF(AND(8&lt;=#REF!,#REF!&lt;=8.4),"B+",IF(AND(7&lt;=#REF!,#REF!&lt;=7.9),"B",IF(AND(6.5&lt;=#REF!,#REF!&lt;=6.9),"C+",IF(AND(5.5&lt;=#REF!,#REF!&lt;=6.4),"C",IF(AND(5&lt;=#REF!,#REF!&lt;=5.4),"D+",IF(AND(4&lt;=#REF!,#REF!&lt;=4.9),"D",IF(#REF!=0,"X","F"))))))))</f>
        <v>#REF!</v>
      </c>
      <c r="J20" s="14" t="e">
        <f>IF(AND(8.5&lt;=#REF!,#REF!&lt;=10),4,IF(AND(8&lt;=#REF!,#REF!&lt;=8.4),3.5,IF(AND(7&lt;=#REF!,#REF!&lt;=7.9),3,IF(AND(6.5&lt;=#REF!,#REF!&lt;=6.9),2.5,IF(AND(5.5&lt;=#REF!,#REF!&lt;=6.4),2,IF(AND(5&lt;=#REF!,#REF!&lt;=5.4),1.5,IF(AND(4&lt;=#REF!,#REF!&lt;=4.9),1,0)))))))</f>
        <v>#REF!</v>
      </c>
      <c r="K20" s="23" t="e">
        <f>IF(AND(8.5&lt;=#REF!,#REF!&lt;=10),"A",IF(AND(8&lt;=#REF!,#REF!&lt;=8.4),"B+",IF(AND(7&lt;=#REF!,#REF!&lt;=7.9),"B",IF(AND(6.5&lt;=#REF!,#REF!&lt;=6.9),"C+",IF(AND(5.5&lt;=#REF!,#REF!&lt;=6.4),"C",IF(AND(5&lt;=#REF!,#REF!&lt;=5.4),"D+",IF(AND(4&lt;=#REF!,#REF!&lt;=4.9),"D",IF(#REF!=0,"X","F"))))))))</f>
        <v>#REF!</v>
      </c>
      <c r="L20" s="24" t="e">
        <f>IF(AND(8.5&lt;=#REF!,#REF!&lt;=10),4,IF(AND(8&lt;=#REF!,#REF!&lt;=8.4),3.5,IF(AND(7&lt;=#REF!,#REF!&lt;=7.9),3,IF(AND(6.5&lt;=#REF!,#REF!&lt;=6.9),2.5,IF(AND(5.5&lt;=#REF!,#REF!&lt;=6.4),2,IF(AND(5&lt;=#REF!,#REF!&lt;=5.4),1.5,IF(AND(4&lt;=#REF!,#REF!&lt;=4.9),1,0)))))))</f>
        <v>#REF!</v>
      </c>
      <c r="M20" s="23" t="e">
        <f>IF(AND(8.5&lt;=#REF!,#REF!&lt;=10),"A",IF(AND(8&lt;=#REF!,#REF!&lt;=8.4),"B+",IF(AND(7&lt;=#REF!,#REF!&lt;=7.9),"B",IF(AND(6.5&lt;=#REF!,#REF!&lt;=6.9),"C+",IF(AND(5.5&lt;=#REF!,#REF!&lt;=6.4),"C",IF(AND(5&lt;=#REF!,#REF!&lt;=5.4),"D+",IF(AND(4&lt;=#REF!,#REF!&lt;=4.9),"D",IF(#REF!=0,"X","F"))))))))</f>
        <v>#REF!</v>
      </c>
      <c r="N20" s="24" t="e">
        <f>IF(AND(8.5&lt;=#REF!,#REF!&lt;=10),4,IF(AND(8&lt;=#REF!,#REF!&lt;=8.4),3.5,IF(AND(7&lt;=#REF!,#REF!&lt;=7.9),3,IF(AND(6.5&lt;=#REF!,#REF!&lt;=6.9),2.5,IF(AND(5.5&lt;=#REF!,#REF!&lt;=6.4),2,IF(AND(5&lt;=#REF!,#REF!&lt;=5.4),1.5,IF(AND(4&lt;=#REF!,#REF!&lt;=4.9),1,0)))))))</f>
        <v>#REF!</v>
      </c>
      <c r="O20" s="23" t="e">
        <f>IF(AND(8.5&lt;=#REF!,#REF!&lt;=10),"A",IF(AND(8&lt;=#REF!,#REF!&lt;=8.4),"B+",IF(AND(7&lt;=#REF!,#REF!&lt;=7.9),"B",IF(AND(6.5&lt;=#REF!,#REF!&lt;=6.9),"C+",IF(AND(5.5&lt;=#REF!,#REF!&lt;=6.4),"C",IF(AND(5&lt;=#REF!,#REF!&lt;=5.4),"D+",IF(AND(4&lt;=#REF!,#REF!&lt;=4.9),"D",IF(#REF!=0,"X","F"))))))))</f>
        <v>#REF!</v>
      </c>
      <c r="P20" s="24" t="e">
        <f>IF(AND(8.5&lt;=#REF!,#REF!&lt;=10),4,IF(AND(8&lt;=#REF!,#REF!&lt;=8.4),3.5,IF(AND(7&lt;=#REF!,#REF!&lt;=7.9),3,IF(AND(6.5&lt;=#REF!,#REF!&lt;=6.9),2.5,IF(AND(5.5&lt;=#REF!,#REF!&lt;=6.4),2,IF(AND(5&lt;=#REF!,#REF!&lt;=5.4),1.5,IF(AND(4&lt;=#REF!,#REF!&lt;=4.9),1,0)))))))</f>
        <v>#REF!</v>
      </c>
      <c r="Q20" s="23" t="e">
        <f>IF(AND(8.5&lt;=#REF!,#REF!&lt;=10),"A",IF(AND(8&lt;=#REF!,#REF!&lt;=8.4),"B+",IF(AND(7&lt;=#REF!,#REF!&lt;=7.9),"B",IF(AND(6.5&lt;=#REF!,#REF!&lt;=6.9),"C+",IF(AND(5.5&lt;=#REF!,#REF!&lt;=6.4),"C",IF(AND(5&lt;=#REF!,#REF!&lt;=5.4),"D+",IF(AND(4&lt;=#REF!,#REF!&lt;=4.9),"D",IF(#REF!=0,"X","F"))))))))</f>
        <v>#REF!</v>
      </c>
      <c r="R20" s="24" t="e">
        <f>IF(AND(8.5&lt;=#REF!,#REF!&lt;=10),4,IF(AND(8&lt;=#REF!,#REF!&lt;=8.4),3.5,IF(AND(7&lt;=#REF!,#REF!&lt;=7.9),3,IF(AND(6.5&lt;=#REF!,#REF!&lt;=6.9),2.5,IF(AND(5.5&lt;=#REF!,#REF!&lt;=6.4),2,IF(AND(5&lt;=#REF!,#REF!&lt;=5.4),1.5,IF(AND(4&lt;=#REF!,#REF!&lt;=4.9),1,0)))))))</f>
        <v>#REF!</v>
      </c>
      <c r="S20" s="23" t="e">
        <f>IF(AND(8.5&lt;=#REF!,#REF!&lt;=10),"A",IF(AND(8&lt;=#REF!,#REF!&lt;=8.4),"B+",IF(AND(7&lt;=#REF!,#REF!&lt;=7.9),"B",IF(AND(6.5&lt;=#REF!,#REF!&lt;=6.9),"C+",IF(AND(5.5&lt;=#REF!,#REF!&lt;=6.4),"C",IF(AND(5&lt;=#REF!,#REF!&lt;=5.4),"D+",IF(AND(4&lt;=#REF!,#REF!&lt;=4.9),"D",IF(#REF!=0,"X","F"))))))))</f>
        <v>#REF!</v>
      </c>
      <c r="T20" s="24" t="e">
        <f>IF(AND(8.5&lt;=#REF!,#REF!&lt;=10),4,IF(AND(8&lt;=#REF!,#REF!&lt;=8.4),3.5,IF(AND(7&lt;=#REF!,#REF!&lt;=7.9),3,IF(AND(6.5&lt;=#REF!,#REF!&lt;=6.9),2.5,IF(AND(5.5&lt;=#REF!,#REF!&lt;=6.4),2,IF(AND(5&lt;=#REF!,#REF!&lt;=5.4),1.5,IF(AND(4&lt;=#REF!,#REF!&lt;=4.9),1,0)))))))</f>
        <v>#REF!</v>
      </c>
      <c r="U20" s="23" t="e">
        <f>IF(AND(8.5&lt;=#REF!,#REF!&lt;=10),"A",IF(AND(8&lt;=#REF!,#REF!&lt;=8.4),"B+",IF(AND(7&lt;=#REF!,#REF!&lt;=7.9),"B",IF(AND(6.5&lt;=#REF!,#REF!&lt;=6.9),"C+",IF(AND(5.5&lt;=#REF!,#REF!&lt;=6.4),"C",IF(AND(5&lt;=#REF!,#REF!&lt;=5.4),"D+",IF(AND(4&lt;=#REF!,#REF!&lt;=4.9),"D",IF(#REF!=0,"X","F"))))))))</f>
        <v>#REF!</v>
      </c>
      <c r="V20" s="24" t="e">
        <f>IF(AND(8.5&lt;=#REF!,#REF!&lt;=10),4,IF(AND(8&lt;=#REF!,#REF!&lt;=8.4),3.5,IF(AND(7&lt;=#REF!,#REF!&lt;=7.9),3,IF(AND(6.5&lt;=#REF!,#REF!&lt;=6.9),2.5,IF(AND(5.5&lt;=#REF!,#REF!&lt;=6.4),2,IF(AND(5&lt;=#REF!,#REF!&lt;=5.4),1.5,IF(AND(4&lt;=#REF!,#REF!&lt;=4.9),1,0)))))))</f>
        <v>#REF!</v>
      </c>
      <c r="W20" s="23" t="e">
        <f>IF(AND(8.5&lt;=#REF!,#REF!&lt;=10),"A",IF(AND(8&lt;=#REF!,#REF!&lt;=8.4),"B+",IF(AND(7&lt;=#REF!,#REF!&lt;=7.9),"B",IF(AND(6.5&lt;=#REF!,#REF!&lt;=6.9),"C+",IF(AND(5.5&lt;=#REF!,#REF!&lt;=6.4),"C",IF(AND(5&lt;=#REF!,#REF!&lt;=5.4),"D+",IF(AND(4&lt;=#REF!,#REF!&lt;=4.9),"D",IF(#REF!=0,"X","F"))))))))</f>
        <v>#REF!</v>
      </c>
      <c r="X20" s="24" t="e">
        <f>IF(AND(8.5&lt;=#REF!,#REF!&lt;=10),4,IF(AND(8&lt;=#REF!,#REF!&lt;=8.4),3.5,IF(AND(7&lt;=#REF!,#REF!&lt;=7.9),3,IF(AND(6.5&lt;=#REF!,#REF!&lt;=6.9),2.5,IF(AND(5.5&lt;=#REF!,#REF!&lt;=6.4),2,IF(AND(5&lt;=#REF!,#REF!&lt;=5.4),1.5,IF(AND(4&lt;=#REF!,#REF!&lt;=4.9),1,0)))))))</f>
        <v>#REF!</v>
      </c>
      <c r="Y20" s="15" t="e">
        <f>IF(AND(8.5&lt;=#REF!,#REF!&lt;=10),"A",IF(AND(8&lt;=#REF!,#REF!&lt;=8.4),"B+",IF(AND(7&lt;=#REF!,#REF!&lt;=7.9),"B",IF(AND(6.5&lt;=#REF!,#REF!&lt;=6.9),"C+",IF(AND(5.5&lt;=#REF!,#REF!&lt;=6.4),"C",IF(AND(5&lt;=#REF!,#REF!&lt;=5.4),"D+",IF(AND(4&lt;=#REF!,#REF!&lt;=4.9),"D",IF(#REF!=0,"X","F"))))))))</f>
        <v>#REF!</v>
      </c>
      <c r="Z20" s="16" t="e">
        <f>IF(AND(8.5&lt;=#REF!,#REF!&lt;=10),4,IF(AND(8&lt;=#REF!,#REF!&lt;=8.4),3.5,IF(AND(7&lt;=#REF!,#REF!&lt;=7.9),3,IF(AND(6.5&lt;=#REF!,#REF!&lt;=6.9),2.5,IF(AND(5.5&lt;=#REF!,#REF!&lt;=6.4),2,IF(AND(5&lt;=#REF!,#REF!&lt;=5.4),1.5,IF(AND(4&lt;=#REF!,#REF!&lt;=4.9),1,0)))))))</f>
        <v>#REF!</v>
      </c>
      <c r="AA20" s="15" t="e">
        <f>IF(AND(8.5&lt;=#REF!,#REF!&lt;=10),"A",IF(AND(8&lt;=#REF!,#REF!&lt;=8.4),"B+",IF(AND(7&lt;=#REF!,#REF!&lt;=7.9),"B",IF(AND(6.5&lt;=#REF!,#REF!&lt;=6.9),"C+",IF(AND(5.5&lt;=#REF!,#REF!&lt;=6.4),"C",IF(AND(5&lt;=#REF!,#REF!&lt;=5.4),"D+",IF(AND(4&lt;=#REF!,#REF!&lt;=4.9),"D",IF(#REF!=0,"X","F"))))))))</f>
        <v>#REF!</v>
      </c>
      <c r="AB20" s="16" t="e">
        <f>IF(AND(8.5&lt;=#REF!,#REF!&lt;=10),4,IF(AND(8&lt;=#REF!,#REF!&lt;=8.4),3.5,IF(AND(7&lt;=#REF!,#REF!&lt;=7.9),3,IF(AND(6.5&lt;=#REF!,#REF!&lt;=6.9),2.5,IF(AND(5.5&lt;=#REF!,#REF!&lt;=6.4),2,IF(AND(5&lt;=#REF!,#REF!&lt;=5.4),1.5,IF(AND(4&lt;=#REF!,#REF!&lt;=4.9),1,0)))))))</f>
        <v>#REF!</v>
      </c>
      <c r="AC20" s="17" t="e">
        <f>ROUND((SUMPRODUCT($E$5:$N$5,E20:N20)/SUM($E$5:$N$5)),2)</f>
        <v>#REF!</v>
      </c>
      <c r="AD20" s="17" t="e">
        <f t="shared" si="0"/>
        <v>#REF!</v>
      </c>
      <c r="AE20" s="3">
        <f>SUMIF(E20:AB20,#REF!,$E$5:$AB$5)</f>
        <v>24</v>
      </c>
      <c r="AF20" s="17" t="e">
        <f>ROUND((SUMPRODUCT($E$5:$AB$5,E20:AB20)/AE20),2)</f>
        <v>#REF!</v>
      </c>
    </row>
    <row r="21" spans="1:32" ht="23.25" customHeight="1" hidden="1">
      <c r="A21" s="35"/>
      <c r="B21" s="53"/>
      <c r="C21" s="49"/>
      <c r="D21" s="50"/>
      <c r="E21" s="76" t="e">
        <f>IF(AND(8.5&lt;=#REF!,#REF!&lt;=10),"A",IF(AND(8&lt;=#REF!,#REF!&lt;=8.4),"B+",IF(AND(7&lt;=#REF!,#REF!&lt;=7.9),"B",IF(AND(6.5&lt;=#REF!,#REF!&lt;=6.9),"C+",IF(AND(5.5&lt;=#REF!,#REF!&lt;=6.4),"C",IF(AND(5&lt;=#REF!,#REF!&lt;=5.4),"D+",IF(AND(4&lt;=#REF!,#REF!&lt;=4.9),"D",IF(#REF!=0,"X","F"))))))))</f>
        <v>#REF!</v>
      </c>
      <c r="F21" s="14" t="e">
        <f>IF(AND(8.5&lt;=#REF!,#REF!&lt;=10),4,IF(AND(8&lt;=#REF!,#REF!&lt;=8.4),3.5,IF(AND(7&lt;=#REF!,#REF!&lt;=7.9),3,IF(AND(6.5&lt;=#REF!,#REF!&lt;=6.9),2.5,IF(AND(5.5&lt;=#REF!,#REF!&lt;=6.4),2,IF(AND(5&lt;=#REF!,#REF!&lt;=5.4),1.5,IF(AND(4&lt;=#REF!,#REF!&lt;=4.9),1,0)))))))</f>
        <v>#REF!</v>
      </c>
      <c r="G21" s="13" t="e">
        <f>IF(AND(8.5&lt;=#REF!,#REF!&lt;=10),"A",IF(AND(8&lt;=#REF!,#REF!&lt;=8.4),"B+",IF(AND(7&lt;=#REF!,#REF!&lt;=7.9),"B",IF(AND(6.5&lt;=#REF!,#REF!&lt;=6.9),"C+",IF(AND(5.5&lt;=#REF!,#REF!&lt;=6.4),"C",IF(AND(5&lt;=#REF!,#REF!&lt;=5.4),"D+",IF(AND(4&lt;=#REF!,#REF!&lt;=4.9),"D",IF(#REF!=0,"X","F"))))))))</f>
        <v>#REF!</v>
      </c>
      <c r="H21" s="14" t="e">
        <f>IF(AND(8.5&lt;=#REF!,#REF!&lt;=10),4,IF(AND(8&lt;=#REF!,#REF!&lt;=8.4),3.5,IF(AND(7&lt;=#REF!,#REF!&lt;=7.9),3,IF(AND(6.5&lt;=#REF!,#REF!&lt;=6.9),2.5,IF(AND(5.5&lt;=#REF!,#REF!&lt;=6.4),2,IF(AND(5&lt;=#REF!,#REF!&lt;=5.4),1.5,IF(AND(4&lt;=#REF!,#REF!&lt;=4.9),1,0)))))))</f>
        <v>#REF!</v>
      </c>
      <c r="I21" s="13" t="e">
        <f>IF(AND(8.5&lt;=#REF!,#REF!&lt;=10),"A",IF(AND(8&lt;=#REF!,#REF!&lt;=8.4),"B+",IF(AND(7&lt;=#REF!,#REF!&lt;=7.9),"B",IF(AND(6.5&lt;=#REF!,#REF!&lt;=6.9),"C+",IF(AND(5.5&lt;=#REF!,#REF!&lt;=6.4),"C",IF(AND(5&lt;=#REF!,#REF!&lt;=5.4),"D+",IF(AND(4&lt;=#REF!,#REF!&lt;=4.9),"D",IF(#REF!=0,"X","F"))))))))</f>
        <v>#REF!</v>
      </c>
      <c r="J21" s="14" t="e">
        <f>IF(AND(8.5&lt;=#REF!,#REF!&lt;=10),4,IF(AND(8&lt;=#REF!,#REF!&lt;=8.4),3.5,IF(AND(7&lt;=#REF!,#REF!&lt;=7.9),3,IF(AND(6.5&lt;=#REF!,#REF!&lt;=6.9),2.5,IF(AND(5.5&lt;=#REF!,#REF!&lt;=6.4),2,IF(AND(5&lt;=#REF!,#REF!&lt;=5.4),1.5,IF(AND(4&lt;=#REF!,#REF!&lt;=4.9),1,0)))))))</f>
        <v>#REF!</v>
      </c>
      <c r="K21" s="23" t="e">
        <f>IF(AND(8.5&lt;=#REF!,#REF!&lt;=10),"A",IF(AND(8&lt;=#REF!,#REF!&lt;=8.4),"B+",IF(AND(7&lt;=#REF!,#REF!&lt;=7.9),"B",IF(AND(6.5&lt;=#REF!,#REF!&lt;=6.9),"C+",IF(AND(5.5&lt;=#REF!,#REF!&lt;=6.4),"C",IF(AND(5&lt;=#REF!,#REF!&lt;=5.4),"D+",IF(AND(4&lt;=#REF!,#REF!&lt;=4.9),"D",IF(#REF!=0,"X","F"))))))))</f>
        <v>#REF!</v>
      </c>
      <c r="L21" s="24" t="e">
        <f>IF(AND(8.5&lt;=#REF!,#REF!&lt;=10),4,IF(AND(8&lt;=#REF!,#REF!&lt;=8.4),3.5,IF(AND(7&lt;=#REF!,#REF!&lt;=7.9),3,IF(AND(6.5&lt;=#REF!,#REF!&lt;=6.9),2.5,IF(AND(5.5&lt;=#REF!,#REF!&lt;=6.4),2,IF(AND(5&lt;=#REF!,#REF!&lt;=5.4),1.5,IF(AND(4&lt;=#REF!,#REF!&lt;=4.9),1,0)))))))</f>
        <v>#REF!</v>
      </c>
      <c r="M21" s="23" t="e">
        <f>IF(AND(8.5&lt;=#REF!,#REF!&lt;=10),"A",IF(AND(8&lt;=#REF!,#REF!&lt;=8.4),"B+",IF(AND(7&lt;=#REF!,#REF!&lt;=7.9),"B",IF(AND(6.5&lt;=#REF!,#REF!&lt;=6.9),"C+",IF(AND(5.5&lt;=#REF!,#REF!&lt;=6.4),"C",IF(AND(5&lt;=#REF!,#REF!&lt;=5.4),"D+",IF(AND(4&lt;=#REF!,#REF!&lt;=4.9),"D",IF(#REF!=0,"X","F"))))))))</f>
        <v>#REF!</v>
      </c>
      <c r="N21" s="24" t="e">
        <f>IF(AND(8.5&lt;=#REF!,#REF!&lt;=10),4,IF(AND(8&lt;=#REF!,#REF!&lt;=8.4),3.5,IF(AND(7&lt;=#REF!,#REF!&lt;=7.9),3,IF(AND(6.5&lt;=#REF!,#REF!&lt;=6.9),2.5,IF(AND(5.5&lt;=#REF!,#REF!&lt;=6.4),2,IF(AND(5&lt;=#REF!,#REF!&lt;=5.4),1.5,IF(AND(4&lt;=#REF!,#REF!&lt;=4.9),1,0)))))))</f>
        <v>#REF!</v>
      </c>
      <c r="O21" s="23" t="e">
        <f>IF(AND(8.5&lt;=#REF!,#REF!&lt;=10),"A",IF(AND(8&lt;=#REF!,#REF!&lt;=8.4),"B+",IF(AND(7&lt;=#REF!,#REF!&lt;=7.9),"B",IF(AND(6.5&lt;=#REF!,#REF!&lt;=6.9),"C+",IF(AND(5.5&lt;=#REF!,#REF!&lt;=6.4),"C",IF(AND(5&lt;=#REF!,#REF!&lt;=5.4),"D+",IF(AND(4&lt;=#REF!,#REF!&lt;=4.9),"D",IF(#REF!=0,"X","F"))))))))</f>
        <v>#REF!</v>
      </c>
      <c r="P21" s="24" t="e">
        <f>IF(AND(8.5&lt;=#REF!,#REF!&lt;=10),4,IF(AND(8&lt;=#REF!,#REF!&lt;=8.4),3.5,IF(AND(7&lt;=#REF!,#REF!&lt;=7.9),3,IF(AND(6.5&lt;=#REF!,#REF!&lt;=6.9),2.5,IF(AND(5.5&lt;=#REF!,#REF!&lt;=6.4),2,IF(AND(5&lt;=#REF!,#REF!&lt;=5.4),1.5,IF(AND(4&lt;=#REF!,#REF!&lt;=4.9),1,0)))))))</f>
        <v>#REF!</v>
      </c>
      <c r="Q21" s="23" t="e">
        <f>IF(AND(8.5&lt;=#REF!,#REF!&lt;=10),"A",IF(AND(8&lt;=#REF!,#REF!&lt;=8.4),"B+",IF(AND(7&lt;=#REF!,#REF!&lt;=7.9),"B",IF(AND(6.5&lt;=#REF!,#REF!&lt;=6.9),"C+",IF(AND(5.5&lt;=#REF!,#REF!&lt;=6.4),"C",IF(AND(5&lt;=#REF!,#REF!&lt;=5.4),"D+",IF(AND(4&lt;=#REF!,#REF!&lt;=4.9),"D",IF(#REF!=0,"X","F"))))))))</f>
        <v>#REF!</v>
      </c>
      <c r="R21" s="24" t="e">
        <f>IF(AND(8.5&lt;=#REF!,#REF!&lt;=10),4,IF(AND(8&lt;=#REF!,#REF!&lt;=8.4),3.5,IF(AND(7&lt;=#REF!,#REF!&lt;=7.9),3,IF(AND(6.5&lt;=#REF!,#REF!&lt;=6.9),2.5,IF(AND(5.5&lt;=#REF!,#REF!&lt;=6.4),2,IF(AND(5&lt;=#REF!,#REF!&lt;=5.4),1.5,IF(AND(4&lt;=#REF!,#REF!&lt;=4.9),1,0)))))))</f>
        <v>#REF!</v>
      </c>
      <c r="S21" s="23" t="e">
        <f>IF(AND(8.5&lt;=#REF!,#REF!&lt;=10),"A",IF(AND(8&lt;=#REF!,#REF!&lt;=8.4),"B+",IF(AND(7&lt;=#REF!,#REF!&lt;=7.9),"B",IF(AND(6.5&lt;=#REF!,#REF!&lt;=6.9),"C+",IF(AND(5.5&lt;=#REF!,#REF!&lt;=6.4),"C",IF(AND(5&lt;=#REF!,#REF!&lt;=5.4),"D+",IF(AND(4&lt;=#REF!,#REF!&lt;=4.9),"D",IF(#REF!=0,"X","F"))))))))</f>
        <v>#REF!</v>
      </c>
      <c r="T21" s="24" t="e">
        <f>IF(AND(8.5&lt;=#REF!,#REF!&lt;=10),4,IF(AND(8&lt;=#REF!,#REF!&lt;=8.4),3.5,IF(AND(7&lt;=#REF!,#REF!&lt;=7.9),3,IF(AND(6.5&lt;=#REF!,#REF!&lt;=6.9),2.5,IF(AND(5.5&lt;=#REF!,#REF!&lt;=6.4),2,IF(AND(5&lt;=#REF!,#REF!&lt;=5.4),1.5,IF(AND(4&lt;=#REF!,#REF!&lt;=4.9),1,0)))))))</f>
        <v>#REF!</v>
      </c>
      <c r="U21" s="23" t="e">
        <f>IF(AND(8.5&lt;=#REF!,#REF!&lt;=10),"A",IF(AND(8&lt;=#REF!,#REF!&lt;=8.4),"B+",IF(AND(7&lt;=#REF!,#REF!&lt;=7.9),"B",IF(AND(6.5&lt;=#REF!,#REF!&lt;=6.9),"C+",IF(AND(5.5&lt;=#REF!,#REF!&lt;=6.4),"C",IF(AND(5&lt;=#REF!,#REF!&lt;=5.4),"D+",IF(AND(4&lt;=#REF!,#REF!&lt;=4.9),"D",IF(#REF!=0,"X","F"))))))))</f>
        <v>#REF!</v>
      </c>
      <c r="V21" s="24" t="e">
        <f>IF(AND(8.5&lt;=#REF!,#REF!&lt;=10),4,IF(AND(8&lt;=#REF!,#REF!&lt;=8.4),3.5,IF(AND(7&lt;=#REF!,#REF!&lt;=7.9),3,IF(AND(6.5&lt;=#REF!,#REF!&lt;=6.9),2.5,IF(AND(5.5&lt;=#REF!,#REF!&lt;=6.4),2,IF(AND(5&lt;=#REF!,#REF!&lt;=5.4),1.5,IF(AND(4&lt;=#REF!,#REF!&lt;=4.9),1,0)))))))</f>
        <v>#REF!</v>
      </c>
      <c r="W21" s="23" t="e">
        <f>IF(AND(8.5&lt;=#REF!,#REF!&lt;=10),"A",IF(AND(8&lt;=#REF!,#REF!&lt;=8.4),"B+",IF(AND(7&lt;=#REF!,#REF!&lt;=7.9),"B",IF(AND(6.5&lt;=#REF!,#REF!&lt;=6.9),"C+",IF(AND(5.5&lt;=#REF!,#REF!&lt;=6.4),"C",IF(AND(5&lt;=#REF!,#REF!&lt;=5.4),"D+",IF(AND(4&lt;=#REF!,#REF!&lt;=4.9),"D",IF(#REF!=0,"X","F"))))))))</f>
        <v>#REF!</v>
      </c>
      <c r="X21" s="24" t="e">
        <f>IF(AND(8.5&lt;=#REF!,#REF!&lt;=10),4,IF(AND(8&lt;=#REF!,#REF!&lt;=8.4),3.5,IF(AND(7&lt;=#REF!,#REF!&lt;=7.9),3,IF(AND(6.5&lt;=#REF!,#REF!&lt;=6.9),2.5,IF(AND(5.5&lt;=#REF!,#REF!&lt;=6.4),2,IF(AND(5&lt;=#REF!,#REF!&lt;=5.4),1.5,IF(AND(4&lt;=#REF!,#REF!&lt;=4.9),1,0)))))))</f>
        <v>#REF!</v>
      </c>
      <c r="Y21" s="15" t="e">
        <f>IF(AND(8.5&lt;=#REF!,#REF!&lt;=10),"A",IF(AND(8&lt;=#REF!,#REF!&lt;=8.4),"B+",IF(AND(7&lt;=#REF!,#REF!&lt;=7.9),"B",IF(AND(6.5&lt;=#REF!,#REF!&lt;=6.9),"C+",IF(AND(5.5&lt;=#REF!,#REF!&lt;=6.4),"C",IF(AND(5&lt;=#REF!,#REF!&lt;=5.4),"D+",IF(AND(4&lt;=#REF!,#REF!&lt;=4.9),"D",IF(#REF!=0,"X","F"))))))))</f>
        <v>#REF!</v>
      </c>
      <c r="Z21" s="16" t="e">
        <f>IF(AND(8.5&lt;=#REF!,#REF!&lt;=10),4,IF(AND(8&lt;=#REF!,#REF!&lt;=8.4),3.5,IF(AND(7&lt;=#REF!,#REF!&lt;=7.9),3,IF(AND(6.5&lt;=#REF!,#REF!&lt;=6.9),2.5,IF(AND(5.5&lt;=#REF!,#REF!&lt;=6.4),2,IF(AND(5&lt;=#REF!,#REF!&lt;=5.4),1.5,IF(AND(4&lt;=#REF!,#REF!&lt;=4.9),1,0)))))))</f>
        <v>#REF!</v>
      </c>
      <c r="AA21" s="15" t="e">
        <f>IF(AND(8.5&lt;=#REF!,#REF!&lt;=10),"A",IF(AND(8&lt;=#REF!,#REF!&lt;=8.4),"B+",IF(AND(7&lt;=#REF!,#REF!&lt;=7.9),"B",IF(AND(6.5&lt;=#REF!,#REF!&lt;=6.9),"C+",IF(AND(5.5&lt;=#REF!,#REF!&lt;=6.4),"C",IF(AND(5&lt;=#REF!,#REF!&lt;=5.4),"D+",IF(AND(4&lt;=#REF!,#REF!&lt;=4.9),"D",IF(#REF!=0,"X","F"))))))))</f>
        <v>#REF!</v>
      </c>
      <c r="AB21" s="16" t="e">
        <f>IF(AND(8.5&lt;=#REF!,#REF!&lt;=10),4,IF(AND(8&lt;=#REF!,#REF!&lt;=8.4),3.5,IF(AND(7&lt;=#REF!,#REF!&lt;=7.9),3,IF(AND(6.5&lt;=#REF!,#REF!&lt;=6.9),2.5,IF(AND(5.5&lt;=#REF!,#REF!&lt;=6.4),2,IF(AND(5&lt;=#REF!,#REF!&lt;=5.4),1.5,IF(AND(4&lt;=#REF!,#REF!&lt;=4.9),1,0)))))))</f>
        <v>#REF!</v>
      </c>
      <c r="AC21" s="17" t="e">
        <f>ROUND((SUMPRODUCT($E$5:$N$5,E21:N21)/SUM($E$5:$N$5)),2)</f>
        <v>#REF!</v>
      </c>
      <c r="AD21" s="17" t="e">
        <f t="shared" si="0"/>
        <v>#REF!</v>
      </c>
      <c r="AE21" s="3">
        <f>SUMIF(E21:AB21,#REF!,$E$5:$AB$5)</f>
        <v>24</v>
      </c>
      <c r="AF21" s="17" t="e">
        <f>ROUND((SUMPRODUCT($E$5:$AB$5,E21:AB21)/AE21),2)</f>
        <v>#REF!</v>
      </c>
    </row>
    <row r="22" spans="1:32" ht="23.25" customHeight="1" hidden="1">
      <c r="A22" s="35"/>
      <c r="B22" s="53"/>
      <c r="C22" s="49"/>
      <c r="D22" s="50"/>
      <c r="E22" s="76" t="e">
        <f>IF(AND(8.5&lt;=#REF!,#REF!&lt;=10),"A",IF(AND(8&lt;=#REF!,#REF!&lt;=8.4),"B+",IF(AND(7&lt;=#REF!,#REF!&lt;=7.9),"B",IF(AND(6.5&lt;=#REF!,#REF!&lt;=6.9),"C+",IF(AND(5.5&lt;=#REF!,#REF!&lt;=6.4),"C",IF(AND(5&lt;=#REF!,#REF!&lt;=5.4),"D+",IF(AND(4&lt;=#REF!,#REF!&lt;=4.9),"D",IF(#REF!=0,"X","F"))))))))</f>
        <v>#REF!</v>
      </c>
      <c r="F22" s="14" t="e">
        <f>IF(AND(8.5&lt;=#REF!,#REF!&lt;=10),4,IF(AND(8&lt;=#REF!,#REF!&lt;=8.4),3.5,IF(AND(7&lt;=#REF!,#REF!&lt;=7.9),3,IF(AND(6.5&lt;=#REF!,#REF!&lt;=6.9),2.5,IF(AND(5.5&lt;=#REF!,#REF!&lt;=6.4),2,IF(AND(5&lt;=#REF!,#REF!&lt;=5.4),1.5,IF(AND(4&lt;=#REF!,#REF!&lt;=4.9),1,0)))))))</f>
        <v>#REF!</v>
      </c>
      <c r="G22" s="13" t="e">
        <f>IF(AND(8.5&lt;=#REF!,#REF!&lt;=10),"A",IF(AND(8&lt;=#REF!,#REF!&lt;=8.4),"B+",IF(AND(7&lt;=#REF!,#REF!&lt;=7.9),"B",IF(AND(6.5&lt;=#REF!,#REF!&lt;=6.9),"C+",IF(AND(5.5&lt;=#REF!,#REF!&lt;=6.4),"C",IF(AND(5&lt;=#REF!,#REF!&lt;=5.4),"D+",IF(AND(4&lt;=#REF!,#REF!&lt;=4.9),"D",IF(#REF!=0,"X","F"))))))))</f>
        <v>#REF!</v>
      </c>
      <c r="H22" s="14" t="e">
        <f>IF(AND(8.5&lt;=#REF!,#REF!&lt;=10),4,IF(AND(8&lt;=#REF!,#REF!&lt;=8.4),3.5,IF(AND(7&lt;=#REF!,#REF!&lt;=7.9),3,IF(AND(6.5&lt;=#REF!,#REF!&lt;=6.9),2.5,IF(AND(5.5&lt;=#REF!,#REF!&lt;=6.4),2,IF(AND(5&lt;=#REF!,#REF!&lt;=5.4),1.5,IF(AND(4&lt;=#REF!,#REF!&lt;=4.9),1,0)))))))</f>
        <v>#REF!</v>
      </c>
      <c r="I22" s="13" t="e">
        <f>IF(AND(8.5&lt;=#REF!,#REF!&lt;=10),"A",IF(AND(8&lt;=#REF!,#REF!&lt;=8.4),"B+",IF(AND(7&lt;=#REF!,#REF!&lt;=7.9),"B",IF(AND(6.5&lt;=#REF!,#REF!&lt;=6.9),"C+",IF(AND(5.5&lt;=#REF!,#REF!&lt;=6.4),"C",IF(AND(5&lt;=#REF!,#REF!&lt;=5.4),"D+",IF(AND(4&lt;=#REF!,#REF!&lt;=4.9),"D",IF(#REF!=0,"X","F"))))))))</f>
        <v>#REF!</v>
      </c>
      <c r="J22" s="14" t="e">
        <f>IF(AND(8.5&lt;=#REF!,#REF!&lt;=10),4,IF(AND(8&lt;=#REF!,#REF!&lt;=8.4),3.5,IF(AND(7&lt;=#REF!,#REF!&lt;=7.9),3,IF(AND(6.5&lt;=#REF!,#REF!&lt;=6.9),2.5,IF(AND(5.5&lt;=#REF!,#REF!&lt;=6.4),2,IF(AND(5&lt;=#REF!,#REF!&lt;=5.4),1.5,IF(AND(4&lt;=#REF!,#REF!&lt;=4.9),1,0)))))))</f>
        <v>#REF!</v>
      </c>
      <c r="K22" s="23" t="e">
        <f>IF(AND(8.5&lt;=#REF!,#REF!&lt;=10),"A",IF(AND(8&lt;=#REF!,#REF!&lt;=8.4),"B+",IF(AND(7&lt;=#REF!,#REF!&lt;=7.9),"B",IF(AND(6.5&lt;=#REF!,#REF!&lt;=6.9),"C+",IF(AND(5.5&lt;=#REF!,#REF!&lt;=6.4),"C",IF(AND(5&lt;=#REF!,#REF!&lt;=5.4),"D+",IF(AND(4&lt;=#REF!,#REF!&lt;=4.9),"D",IF(#REF!=0,"X","F"))))))))</f>
        <v>#REF!</v>
      </c>
      <c r="L22" s="24" t="e">
        <f>IF(AND(8.5&lt;=#REF!,#REF!&lt;=10),4,IF(AND(8&lt;=#REF!,#REF!&lt;=8.4),3.5,IF(AND(7&lt;=#REF!,#REF!&lt;=7.9),3,IF(AND(6.5&lt;=#REF!,#REF!&lt;=6.9),2.5,IF(AND(5.5&lt;=#REF!,#REF!&lt;=6.4),2,IF(AND(5&lt;=#REF!,#REF!&lt;=5.4),1.5,IF(AND(4&lt;=#REF!,#REF!&lt;=4.9),1,0)))))))</f>
        <v>#REF!</v>
      </c>
      <c r="M22" s="23" t="e">
        <f>IF(AND(8.5&lt;=#REF!,#REF!&lt;=10),"A",IF(AND(8&lt;=#REF!,#REF!&lt;=8.4),"B+",IF(AND(7&lt;=#REF!,#REF!&lt;=7.9),"B",IF(AND(6.5&lt;=#REF!,#REF!&lt;=6.9),"C+",IF(AND(5.5&lt;=#REF!,#REF!&lt;=6.4),"C",IF(AND(5&lt;=#REF!,#REF!&lt;=5.4),"D+",IF(AND(4&lt;=#REF!,#REF!&lt;=4.9),"D",IF(#REF!=0,"X","F"))))))))</f>
        <v>#REF!</v>
      </c>
      <c r="N22" s="24" t="e">
        <f>IF(AND(8.5&lt;=#REF!,#REF!&lt;=10),4,IF(AND(8&lt;=#REF!,#REF!&lt;=8.4),3.5,IF(AND(7&lt;=#REF!,#REF!&lt;=7.9),3,IF(AND(6.5&lt;=#REF!,#REF!&lt;=6.9),2.5,IF(AND(5.5&lt;=#REF!,#REF!&lt;=6.4),2,IF(AND(5&lt;=#REF!,#REF!&lt;=5.4),1.5,IF(AND(4&lt;=#REF!,#REF!&lt;=4.9),1,0)))))))</f>
        <v>#REF!</v>
      </c>
      <c r="O22" s="23" t="e">
        <f>IF(AND(8.5&lt;=#REF!,#REF!&lt;=10),"A",IF(AND(8&lt;=#REF!,#REF!&lt;=8.4),"B+",IF(AND(7&lt;=#REF!,#REF!&lt;=7.9),"B",IF(AND(6.5&lt;=#REF!,#REF!&lt;=6.9),"C+",IF(AND(5.5&lt;=#REF!,#REF!&lt;=6.4),"C",IF(AND(5&lt;=#REF!,#REF!&lt;=5.4),"D+",IF(AND(4&lt;=#REF!,#REF!&lt;=4.9),"D",IF(#REF!=0,"X","F"))))))))</f>
        <v>#REF!</v>
      </c>
      <c r="P22" s="24" t="e">
        <f>IF(AND(8.5&lt;=#REF!,#REF!&lt;=10),4,IF(AND(8&lt;=#REF!,#REF!&lt;=8.4),3.5,IF(AND(7&lt;=#REF!,#REF!&lt;=7.9),3,IF(AND(6.5&lt;=#REF!,#REF!&lt;=6.9),2.5,IF(AND(5.5&lt;=#REF!,#REF!&lt;=6.4),2,IF(AND(5&lt;=#REF!,#REF!&lt;=5.4),1.5,IF(AND(4&lt;=#REF!,#REF!&lt;=4.9),1,0)))))))</f>
        <v>#REF!</v>
      </c>
      <c r="Q22" s="23" t="e">
        <f>IF(AND(8.5&lt;=#REF!,#REF!&lt;=10),"A",IF(AND(8&lt;=#REF!,#REF!&lt;=8.4),"B+",IF(AND(7&lt;=#REF!,#REF!&lt;=7.9),"B",IF(AND(6.5&lt;=#REF!,#REF!&lt;=6.9),"C+",IF(AND(5.5&lt;=#REF!,#REF!&lt;=6.4),"C",IF(AND(5&lt;=#REF!,#REF!&lt;=5.4),"D+",IF(AND(4&lt;=#REF!,#REF!&lt;=4.9),"D",IF(#REF!=0,"X","F"))))))))</f>
        <v>#REF!</v>
      </c>
      <c r="R22" s="24" t="e">
        <f>IF(AND(8.5&lt;=#REF!,#REF!&lt;=10),4,IF(AND(8&lt;=#REF!,#REF!&lt;=8.4),3.5,IF(AND(7&lt;=#REF!,#REF!&lt;=7.9),3,IF(AND(6.5&lt;=#REF!,#REF!&lt;=6.9),2.5,IF(AND(5.5&lt;=#REF!,#REF!&lt;=6.4),2,IF(AND(5&lt;=#REF!,#REF!&lt;=5.4),1.5,IF(AND(4&lt;=#REF!,#REF!&lt;=4.9),1,0)))))))</f>
        <v>#REF!</v>
      </c>
      <c r="S22" s="23" t="e">
        <f>IF(AND(8.5&lt;=#REF!,#REF!&lt;=10),"A",IF(AND(8&lt;=#REF!,#REF!&lt;=8.4),"B+",IF(AND(7&lt;=#REF!,#REF!&lt;=7.9),"B",IF(AND(6.5&lt;=#REF!,#REF!&lt;=6.9),"C+",IF(AND(5.5&lt;=#REF!,#REF!&lt;=6.4),"C",IF(AND(5&lt;=#REF!,#REF!&lt;=5.4),"D+",IF(AND(4&lt;=#REF!,#REF!&lt;=4.9),"D",IF(#REF!=0,"X","F"))))))))</f>
        <v>#REF!</v>
      </c>
      <c r="T22" s="24" t="e">
        <f>IF(AND(8.5&lt;=#REF!,#REF!&lt;=10),4,IF(AND(8&lt;=#REF!,#REF!&lt;=8.4),3.5,IF(AND(7&lt;=#REF!,#REF!&lt;=7.9),3,IF(AND(6.5&lt;=#REF!,#REF!&lt;=6.9),2.5,IF(AND(5.5&lt;=#REF!,#REF!&lt;=6.4),2,IF(AND(5&lt;=#REF!,#REF!&lt;=5.4),1.5,IF(AND(4&lt;=#REF!,#REF!&lt;=4.9),1,0)))))))</f>
        <v>#REF!</v>
      </c>
      <c r="U22" s="23" t="e">
        <f>IF(AND(8.5&lt;=#REF!,#REF!&lt;=10),"A",IF(AND(8&lt;=#REF!,#REF!&lt;=8.4),"B+",IF(AND(7&lt;=#REF!,#REF!&lt;=7.9),"B",IF(AND(6.5&lt;=#REF!,#REF!&lt;=6.9),"C+",IF(AND(5.5&lt;=#REF!,#REF!&lt;=6.4),"C",IF(AND(5&lt;=#REF!,#REF!&lt;=5.4),"D+",IF(AND(4&lt;=#REF!,#REF!&lt;=4.9),"D",IF(#REF!=0,"X","F"))))))))</f>
        <v>#REF!</v>
      </c>
      <c r="V22" s="24" t="e">
        <f>IF(AND(8.5&lt;=#REF!,#REF!&lt;=10),4,IF(AND(8&lt;=#REF!,#REF!&lt;=8.4),3.5,IF(AND(7&lt;=#REF!,#REF!&lt;=7.9),3,IF(AND(6.5&lt;=#REF!,#REF!&lt;=6.9),2.5,IF(AND(5.5&lt;=#REF!,#REF!&lt;=6.4),2,IF(AND(5&lt;=#REF!,#REF!&lt;=5.4),1.5,IF(AND(4&lt;=#REF!,#REF!&lt;=4.9),1,0)))))))</f>
        <v>#REF!</v>
      </c>
      <c r="W22" s="23" t="e">
        <f>IF(AND(8.5&lt;=#REF!,#REF!&lt;=10),"A",IF(AND(8&lt;=#REF!,#REF!&lt;=8.4),"B+",IF(AND(7&lt;=#REF!,#REF!&lt;=7.9),"B",IF(AND(6.5&lt;=#REF!,#REF!&lt;=6.9),"C+",IF(AND(5.5&lt;=#REF!,#REF!&lt;=6.4),"C",IF(AND(5&lt;=#REF!,#REF!&lt;=5.4),"D+",IF(AND(4&lt;=#REF!,#REF!&lt;=4.9),"D",IF(#REF!=0,"X","F"))))))))</f>
        <v>#REF!</v>
      </c>
      <c r="X22" s="24" t="e">
        <f>IF(AND(8.5&lt;=#REF!,#REF!&lt;=10),4,IF(AND(8&lt;=#REF!,#REF!&lt;=8.4),3.5,IF(AND(7&lt;=#REF!,#REF!&lt;=7.9),3,IF(AND(6.5&lt;=#REF!,#REF!&lt;=6.9),2.5,IF(AND(5.5&lt;=#REF!,#REF!&lt;=6.4),2,IF(AND(5&lt;=#REF!,#REF!&lt;=5.4),1.5,IF(AND(4&lt;=#REF!,#REF!&lt;=4.9),1,0)))))))</f>
        <v>#REF!</v>
      </c>
      <c r="Y22" s="15" t="e">
        <f>IF(AND(8.5&lt;=#REF!,#REF!&lt;=10),"A",IF(AND(8&lt;=#REF!,#REF!&lt;=8.4),"B+",IF(AND(7&lt;=#REF!,#REF!&lt;=7.9),"B",IF(AND(6.5&lt;=#REF!,#REF!&lt;=6.9),"C+",IF(AND(5.5&lt;=#REF!,#REF!&lt;=6.4),"C",IF(AND(5&lt;=#REF!,#REF!&lt;=5.4),"D+",IF(AND(4&lt;=#REF!,#REF!&lt;=4.9),"D",IF(#REF!=0,"X","F"))))))))</f>
        <v>#REF!</v>
      </c>
      <c r="Z22" s="16" t="e">
        <f>IF(AND(8.5&lt;=#REF!,#REF!&lt;=10),4,IF(AND(8&lt;=#REF!,#REF!&lt;=8.4),3.5,IF(AND(7&lt;=#REF!,#REF!&lt;=7.9),3,IF(AND(6.5&lt;=#REF!,#REF!&lt;=6.9),2.5,IF(AND(5.5&lt;=#REF!,#REF!&lt;=6.4),2,IF(AND(5&lt;=#REF!,#REF!&lt;=5.4),1.5,IF(AND(4&lt;=#REF!,#REF!&lt;=4.9),1,0)))))))</f>
        <v>#REF!</v>
      </c>
      <c r="AA22" s="15" t="e">
        <f>IF(AND(8.5&lt;=#REF!,#REF!&lt;=10),"A",IF(AND(8&lt;=#REF!,#REF!&lt;=8.4),"B+",IF(AND(7&lt;=#REF!,#REF!&lt;=7.9),"B",IF(AND(6.5&lt;=#REF!,#REF!&lt;=6.9),"C+",IF(AND(5.5&lt;=#REF!,#REF!&lt;=6.4),"C",IF(AND(5&lt;=#REF!,#REF!&lt;=5.4),"D+",IF(AND(4&lt;=#REF!,#REF!&lt;=4.9),"D",IF(#REF!=0,"X","F"))))))))</f>
        <v>#REF!</v>
      </c>
      <c r="AB22" s="16" t="e">
        <f>IF(AND(8.5&lt;=#REF!,#REF!&lt;=10),4,IF(AND(8&lt;=#REF!,#REF!&lt;=8.4),3.5,IF(AND(7&lt;=#REF!,#REF!&lt;=7.9),3,IF(AND(6.5&lt;=#REF!,#REF!&lt;=6.9),2.5,IF(AND(5.5&lt;=#REF!,#REF!&lt;=6.4),2,IF(AND(5&lt;=#REF!,#REF!&lt;=5.4),1.5,IF(AND(4&lt;=#REF!,#REF!&lt;=4.9),1,0)))))))</f>
        <v>#REF!</v>
      </c>
      <c r="AC22" s="17" t="e">
        <f>ROUND((SUMPRODUCT($E$5:$N$5,E22:N22)/SUM($E$5:$N$5)),2)</f>
        <v>#REF!</v>
      </c>
      <c r="AD22" s="17" t="e">
        <f t="shared" si="0"/>
        <v>#REF!</v>
      </c>
      <c r="AE22" s="3">
        <f>SUMIF(E22:AB22,#REF!,$E$5:$AB$5)</f>
        <v>24</v>
      </c>
      <c r="AF22" s="17" t="e">
        <f>ROUND((SUMPRODUCT($E$5:$AB$5,E22:AB22)/AE22),2)</f>
        <v>#REF!</v>
      </c>
    </row>
    <row r="23" spans="1:32" ht="23.25" customHeight="1" hidden="1">
      <c r="A23" s="35"/>
      <c r="B23" s="53"/>
      <c r="C23" s="57"/>
      <c r="D23" s="58"/>
      <c r="E23" s="76" t="e">
        <f>IF(AND(8.5&lt;=#REF!,#REF!&lt;=10),"A",IF(AND(8&lt;=#REF!,#REF!&lt;=8.4),"B+",IF(AND(7&lt;=#REF!,#REF!&lt;=7.9),"B",IF(AND(6.5&lt;=#REF!,#REF!&lt;=6.9),"C+",IF(AND(5.5&lt;=#REF!,#REF!&lt;=6.4),"C",IF(AND(5&lt;=#REF!,#REF!&lt;=5.4),"D+",IF(AND(4&lt;=#REF!,#REF!&lt;=4.9),"D",IF(#REF!=0,"X","F"))))))))</f>
        <v>#REF!</v>
      </c>
      <c r="F23" s="14" t="e">
        <f>IF(AND(8.5&lt;=#REF!,#REF!&lt;=10),4,IF(AND(8&lt;=#REF!,#REF!&lt;=8.4),3.5,IF(AND(7&lt;=#REF!,#REF!&lt;=7.9),3,IF(AND(6.5&lt;=#REF!,#REF!&lt;=6.9),2.5,IF(AND(5.5&lt;=#REF!,#REF!&lt;=6.4),2,IF(AND(5&lt;=#REF!,#REF!&lt;=5.4),1.5,IF(AND(4&lt;=#REF!,#REF!&lt;=4.9),1,0)))))))</f>
        <v>#REF!</v>
      </c>
      <c r="G23" s="13" t="e">
        <f>IF(AND(8.5&lt;=#REF!,#REF!&lt;=10),"A",IF(AND(8&lt;=#REF!,#REF!&lt;=8.4),"B+",IF(AND(7&lt;=#REF!,#REF!&lt;=7.9),"B",IF(AND(6.5&lt;=#REF!,#REF!&lt;=6.9),"C+",IF(AND(5.5&lt;=#REF!,#REF!&lt;=6.4),"C",IF(AND(5&lt;=#REF!,#REF!&lt;=5.4),"D+",IF(AND(4&lt;=#REF!,#REF!&lt;=4.9),"D",IF(#REF!=0,"X","F"))))))))</f>
        <v>#REF!</v>
      </c>
      <c r="H23" s="14" t="e">
        <f>IF(AND(8.5&lt;=#REF!,#REF!&lt;=10),4,IF(AND(8&lt;=#REF!,#REF!&lt;=8.4),3.5,IF(AND(7&lt;=#REF!,#REF!&lt;=7.9),3,IF(AND(6.5&lt;=#REF!,#REF!&lt;=6.9),2.5,IF(AND(5.5&lt;=#REF!,#REF!&lt;=6.4),2,IF(AND(5&lt;=#REF!,#REF!&lt;=5.4),1.5,IF(AND(4&lt;=#REF!,#REF!&lt;=4.9),1,0)))))))</f>
        <v>#REF!</v>
      </c>
      <c r="I23" s="13" t="e">
        <f>IF(AND(8.5&lt;=#REF!,#REF!&lt;=10),"A",IF(AND(8&lt;=#REF!,#REF!&lt;=8.4),"B+",IF(AND(7&lt;=#REF!,#REF!&lt;=7.9),"B",IF(AND(6.5&lt;=#REF!,#REF!&lt;=6.9),"C+",IF(AND(5.5&lt;=#REF!,#REF!&lt;=6.4),"C",IF(AND(5&lt;=#REF!,#REF!&lt;=5.4),"D+",IF(AND(4&lt;=#REF!,#REF!&lt;=4.9),"D",IF(#REF!=0,"X","F"))))))))</f>
        <v>#REF!</v>
      </c>
      <c r="J23" s="14" t="e">
        <f>IF(AND(8.5&lt;=#REF!,#REF!&lt;=10),4,IF(AND(8&lt;=#REF!,#REF!&lt;=8.4),3.5,IF(AND(7&lt;=#REF!,#REF!&lt;=7.9),3,IF(AND(6.5&lt;=#REF!,#REF!&lt;=6.9),2.5,IF(AND(5.5&lt;=#REF!,#REF!&lt;=6.4),2,IF(AND(5&lt;=#REF!,#REF!&lt;=5.4),1.5,IF(AND(4&lt;=#REF!,#REF!&lt;=4.9),1,0)))))))</f>
        <v>#REF!</v>
      </c>
      <c r="K23" s="23" t="e">
        <f>IF(AND(8.5&lt;=#REF!,#REF!&lt;=10),"A",IF(AND(8&lt;=#REF!,#REF!&lt;=8.4),"B+",IF(AND(7&lt;=#REF!,#REF!&lt;=7.9),"B",IF(AND(6.5&lt;=#REF!,#REF!&lt;=6.9),"C+",IF(AND(5.5&lt;=#REF!,#REF!&lt;=6.4),"C",IF(AND(5&lt;=#REF!,#REF!&lt;=5.4),"D+",IF(AND(4&lt;=#REF!,#REF!&lt;=4.9),"D",IF(#REF!=0,"X","F"))))))))</f>
        <v>#REF!</v>
      </c>
      <c r="L23" s="24" t="e">
        <f>IF(AND(8.5&lt;=#REF!,#REF!&lt;=10),4,IF(AND(8&lt;=#REF!,#REF!&lt;=8.4),3.5,IF(AND(7&lt;=#REF!,#REF!&lt;=7.9),3,IF(AND(6.5&lt;=#REF!,#REF!&lt;=6.9),2.5,IF(AND(5.5&lt;=#REF!,#REF!&lt;=6.4),2,IF(AND(5&lt;=#REF!,#REF!&lt;=5.4),1.5,IF(AND(4&lt;=#REF!,#REF!&lt;=4.9),1,0)))))))</f>
        <v>#REF!</v>
      </c>
      <c r="M23" s="23" t="e">
        <f>IF(AND(8.5&lt;=#REF!,#REF!&lt;=10),"A",IF(AND(8&lt;=#REF!,#REF!&lt;=8.4),"B+",IF(AND(7&lt;=#REF!,#REF!&lt;=7.9),"B",IF(AND(6.5&lt;=#REF!,#REF!&lt;=6.9),"C+",IF(AND(5.5&lt;=#REF!,#REF!&lt;=6.4),"C",IF(AND(5&lt;=#REF!,#REF!&lt;=5.4),"D+",IF(AND(4&lt;=#REF!,#REF!&lt;=4.9),"D",IF(#REF!=0,"X","F"))))))))</f>
        <v>#REF!</v>
      </c>
      <c r="N23" s="24" t="e">
        <f>IF(AND(8.5&lt;=#REF!,#REF!&lt;=10),4,IF(AND(8&lt;=#REF!,#REF!&lt;=8.4),3.5,IF(AND(7&lt;=#REF!,#REF!&lt;=7.9),3,IF(AND(6.5&lt;=#REF!,#REF!&lt;=6.9),2.5,IF(AND(5.5&lt;=#REF!,#REF!&lt;=6.4),2,IF(AND(5&lt;=#REF!,#REF!&lt;=5.4),1.5,IF(AND(4&lt;=#REF!,#REF!&lt;=4.9),1,0)))))))</f>
        <v>#REF!</v>
      </c>
      <c r="O23" s="23" t="e">
        <f>IF(AND(8.5&lt;=#REF!,#REF!&lt;=10),"A",IF(AND(8&lt;=#REF!,#REF!&lt;=8.4),"B+",IF(AND(7&lt;=#REF!,#REF!&lt;=7.9),"B",IF(AND(6.5&lt;=#REF!,#REF!&lt;=6.9),"C+",IF(AND(5.5&lt;=#REF!,#REF!&lt;=6.4),"C",IF(AND(5&lt;=#REF!,#REF!&lt;=5.4),"D+",IF(AND(4&lt;=#REF!,#REF!&lt;=4.9),"D",IF(#REF!=0,"X","F"))))))))</f>
        <v>#REF!</v>
      </c>
      <c r="P23" s="24" t="e">
        <f>IF(AND(8.5&lt;=#REF!,#REF!&lt;=10),4,IF(AND(8&lt;=#REF!,#REF!&lt;=8.4),3.5,IF(AND(7&lt;=#REF!,#REF!&lt;=7.9),3,IF(AND(6.5&lt;=#REF!,#REF!&lt;=6.9),2.5,IF(AND(5.5&lt;=#REF!,#REF!&lt;=6.4),2,IF(AND(5&lt;=#REF!,#REF!&lt;=5.4),1.5,IF(AND(4&lt;=#REF!,#REF!&lt;=4.9),1,0)))))))</f>
        <v>#REF!</v>
      </c>
      <c r="Q23" s="23" t="e">
        <f>IF(AND(8.5&lt;=#REF!,#REF!&lt;=10),"A",IF(AND(8&lt;=#REF!,#REF!&lt;=8.4),"B+",IF(AND(7&lt;=#REF!,#REF!&lt;=7.9),"B",IF(AND(6.5&lt;=#REF!,#REF!&lt;=6.9),"C+",IF(AND(5.5&lt;=#REF!,#REF!&lt;=6.4),"C",IF(AND(5&lt;=#REF!,#REF!&lt;=5.4),"D+",IF(AND(4&lt;=#REF!,#REF!&lt;=4.9),"D",IF(#REF!=0,"X","F"))))))))</f>
        <v>#REF!</v>
      </c>
      <c r="R23" s="24" t="e">
        <f>IF(AND(8.5&lt;=#REF!,#REF!&lt;=10),4,IF(AND(8&lt;=#REF!,#REF!&lt;=8.4),3.5,IF(AND(7&lt;=#REF!,#REF!&lt;=7.9),3,IF(AND(6.5&lt;=#REF!,#REF!&lt;=6.9),2.5,IF(AND(5.5&lt;=#REF!,#REF!&lt;=6.4),2,IF(AND(5&lt;=#REF!,#REF!&lt;=5.4),1.5,IF(AND(4&lt;=#REF!,#REF!&lt;=4.9),1,0)))))))</f>
        <v>#REF!</v>
      </c>
      <c r="S23" s="23" t="e">
        <f>IF(AND(8.5&lt;=#REF!,#REF!&lt;=10),"A",IF(AND(8&lt;=#REF!,#REF!&lt;=8.4),"B+",IF(AND(7&lt;=#REF!,#REF!&lt;=7.9),"B",IF(AND(6.5&lt;=#REF!,#REF!&lt;=6.9),"C+",IF(AND(5.5&lt;=#REF!,#REF!&lt;=6.4),"C",IF(AND(5&lt;=#REF!,#REF!&lt;=5.4),"D+",IF(AND(4&lt;=#REF!,#REF!&lt;=4.9),"D",IF(#REF!=0,"X","F"))))))))</f>
        <v>#REF!</v>
      </c>
      <c r="T23" s="24" t="e">
        <f>IF(AND(8.5&lt;=#REF!,#REF!&lt;=10),4,IF(AND(8&lt;=#REF!,#REF!&lt;=8.4),3.5,IF(AND(7&lt;=#REF!,#REF!&lt;=7.9),3,IF(AND(6.5&lt;=#REF!,#REF!&lt;=6.9),2.5,IF(AND(5.5&lt;=#REF!,#REF!&lt;=6.4),2,IF(AND(5&lt;=#REF!,#REF!&lt;=5.4),1.5,IF(AND(4&lt;=#REF!,#REF!&lt;=4.9),1,0)))))))</f>
        <v>#REF!</v>
      </c>
      <c r="U23" s="23" t="e">
        <f>IF(AND(8.5&lt;=#REF!,#REF!&lt;=10),"A",IF(AND(8&lt;=#REF!,#REF!&lt;=8.4),"B+",IF(AND(7&lt;=#REF!,#REF!&lt;=7.9),"B",IF(AND(6.5&lt;=#REF!,#REF!&lt;=6.9),"C+",IF(AND(5.5&lt;=#REF!,#REF!&lt;=6.4),"C",IF(AND(5&lt;=#REF!,#REF!&lt;=5.4),"D+",IF(AND(4&lt;=#REF!,#REF!&lt;=4.9),"D",IF(#REF!=0,"X","F"))))))))</f>
        <v>#REF!</v>
      </c>
      <c r="V23" s="24" t="e">
        <f>IF(AND(8.5&lt;=#REF!,#REF!&lt;=10),4,IF(AND(8&lt;=#REF!,#REF!&lt;=8.4),3.5,IF(AND(7&lt;=#REF!,#REF!&lt;=7.9),3,IF(AND(6.5&lt;=#REF!,#REF!&lt;=6.9),2.5,IF(AND(5.5&lt;=#REF!,#REF!&lt;=6.4),2,IF(AND(5&lt;=#REF!,#REF!&lt;=5.4),1.5,IF(AND(4&lt;=#REF!,#REF!&lt;=4.9),1,0)))))))</f>
        <v>#REF!</v>
      </c>
      <c r="W23" s="23" t="e">
        <f>IF(AND(8.5&lt;=#REF!,#REF!&lt;=10),"A",IF(AND(8&lt;=#REF!,#REF!&lt;=8.4),"B+",IF(AND(7&lt;=#REF!,#REF!&lt;=7.9),"B",IF(AND(6.5&lt;=#REF!,#REF!&lt;=6.9),"C+",IF(AND(5.5&lt;=#REF!,#REF!&lt;=6.4),"C",IF(AND(5&lt;=#REF!,#REF!&lt;=5.4),"D+",IF(AND(4&lt;=#REF!,#REF!&lt;=4.9),"D",IF(#REF!=0,"X","F"))))))))</f>
        <v>#REF!</v>
      </c>
      <c r="X23" s="24" t="e">
        <f>IF(AND(8.5&lt;=#REF!,#REF!&lt;=10),4,IF(AND(8&lt;=#REF!,#REF!&lt;=8.4),3.5,IF(AND(7&lt;=#REF!,#REF!&lt;=7.9),3,IF(AND(6.5&lt;=#REF!,#REF!&lt;=6.9),2.5,IF(AND(5.5&lt;=#REF!,#REF!&lt;=6.4),2,IF(AND(5&lt;=#REF!,#REF!&lt;=5.4),1.5,IF(AND(4&lt;=#REF!,#REF!&lt;=4.9),1,0)))))))</f>
        <v>#REF!</v>
      </c>
      <c r="Y23" s="15" t="e">
        <f>IF(AND(8.5&lt;=#REF!,#REF!&lt;=10),"A",IF(AND(8&lt;=#REF!,#REF!&lt;=8.4),"B+",IF(AND(7&lt;=#REF!,#REF!&lt;=7.9),"B",IF(AND(6.5&lt;=#REF!,#REF!&lt;=6.9),"C+",IF(AND(5.5&lt;=#REF!,#REF!&lt;=6.4),"C",IF(AND(5&lt;=#REF!,#REF!&lt;=5.4),"D+",IF(AND(4&lt;=#REF!,#REF!&lt;=4.9),"D",IF(#REF!=0,"X","F"))))))))</f>
        <v>#REF!</v>
      </c>
      <c r="Z23" s="16" t="e">
        <f>IF(AND(8.5&lt;=#REF!,#REF!&lt;=10),4,IF(AND(8&lt;=#REF!,#REF!&lt;=8.4),3.5,IF(AND(7&lt;=#REF!,#REF!&lt;=7.9),3,IF(AND(6.5&lt;=#REF!,#REF!&lt;=6.9),2.5,IF(AND(5.5&lt;=#REF!,#REF!&lt;=6.4),2,IF(AND(5&lt;=#REF!,#REF!&lt;=5.4),1.5,IF(AND(4&lt;=#REF!,#REF!&lt;=4.9),1,0)))))))</f>
        <v>#REF!</v>
      </c>
      <c r="AA23" s="15" t="e">
        <f>IF(AND(8.5&lt;=#REF!,#REF!&lt;=10),"A",IF(AND(8&lt;=#REF!,#REF!&lt;=8.4),"B+",IF(AND(7&lt;=#REF!,#REF!&lt;=7.9),"B",IF(AND(6.5&lt;=#REF!,#REF!&lt;=6.9),"C+",IF(AND(5.5&lt;=#REF!,#REF!&lt;=6.4),"C",IF(AND(5&lt;=#REF!,#REF!&lt;=5.4),"D+",IF(AND(4&lt;=#REF!,#REF!&lt;=4.9),"D",IF(#REF!=0,"X","F"))))))))</f>
        <v>#REF!</v>
      </c>
      <c r="AB23" s="16" t="e">
        <f>IF(AND(8.5&lt;=#REF!,#REF!&lt;=10),4,IF(AND(8&lt;=#REF!,#REF!&lt;=8.4),3.5,IF(AND(7&lt;=#REF!,#REF!&lt;=7.9),3,IF(AND(6.5&lt;=#REF!,#REF!&lt;=6.9),2.5,IF(AND(5.5&lt;=#REF!,#REF!&lt;=6.4),2,IF(AND(5&lt;=#REF!,#REF!&lt;=5.4),1.5,IF(AND(4&lt;=#REF!,#REF!&lt;=4.9),1,0)))))))</f>
        <v>#REF!</v>
      </c>
      <c r="AC23" s="17" t="e">
        <f>ROUND((SUMPRODUCT($E$5:$N$5,E23:N23)/SUM($E$5:$N$5)),2)</f>
        <v>#REF!</v>
      </c>
      <c r="AD23" s="17" t="e">
        <f t="shared" si="0"/>
        <v>#REF!</v>
      </c>
      <c r="AE23" s="3">
        <f>SUMIF(E23:AB23,#REF!,$E$5:$AB$5)</f>
        <v>24</v>
      </c>
      <c r="AF23" s="17" t="e">
        <f>ROUND((SUMPRODUCT($E$5:$AB$5,E23:AB23)/AE23),2)</f>
        <v>#REF!</v>
      </c>
    </row>
    <row r="24" spans="1:32" ht="23.25" customHeight="1" hidden="1">
      <c r="A24" s="35"/>
      <c r="B24" s="53"/>
      <c r="C24" s="57"/>
      <c r="D24" s="58"/>
      <c r="E24" s="76" t="e">
        <f>IF(AND(8.5&lt;=#REF!,#REF!&lt;=10),"A",IF(AND(8&lt;=#REF!,#REF!&lt;=8.4),"B+",IF(AND(7&lt;=#REF!,#REF!&lt;=7.9),"B",IF(AND(6.5&lt;=#REF!,#REF!&lt;=6.9),"C+",IF(AND(5.5&lt;=#REF!,#REF!&lt;=6.4),"C",IF(AND(5&lt;=#REF!,#REF!&lt;=5.4),"D+",IF(AND(4&lt;=#REF!,#REF!&lt;=4.9),"D",IF(#REF!=0,"X","F"))))))))</f>
        <v>#REF!</v>
      </c>
      <c r="F24" s="14" t="e">
        <f>IF(AND(8.5&lt;=#REF!,#REF!&lt;=10),4,IF(AND(8&lt;=#REF!,#REF!&lt;=8.4),3.5,IF(AND(7&lt;=#REF!,#REF!&lt;=7.9),3,IF(AND(6.5&lt;=#REF!,#REF!&lt;=6.9),2.5,IF(AND(5.5&lt;=#REF!,#REF!&lt;=6.4),2,IF(AND(5&lt;=#REF!,#REF!&lt;=5.4),1.5,IF(AND(4&lt;=#REF!,#REF!&lt;=4.9),1,0)))))))</f>
        <v>#REF!</v>
      </c>
      <c r="G24" s="13" t="e">
        <f>IF(AND(8.5&lt;=#REF!,#REF!&lt;=10),"A",IF(AND(8&lt;=#REF!,#REF!&lt;=8.4),"B+",IF(AND(7&lt;=#REF!,#REF!&lt;=7.9),"B",IF(AND(6.5&lt;=#REF!,#REF!&lt;=6.9),"C+",IF(AND(5.5&lt;=#REF!,#REF!&lt;=6.4),"C",IF(AND(5&lt;=#REF!,#REF!&lt;=5.4),"D+",IF(AND(4&lt;=#REF!,#REF!&lt;=4.9),"D",IF(#REF!=0,"X","F"))))))))</f>
        <v>#REF!</v>
      </c>
      <c r="H24" s="14" t="e">
        <f>IF(AND(8.5&lt;=#REF!,#REF!&lt;=10),4,IF(AND(8&lt;=#REF!,#REF!&lt;=8.4),3.5,IF(AND(7&lt;=#REF!,#REF!&lt;=7.9),3,IF(AND(6.5&lt;=#REF!,#REF!&lt;=6.9),2.5,IF(AND(5.5&lt;=#REF!,#REF!&lt;=6.4),2,IF(AND(5&lt;=#REF!,#REF!&lt;=5.4),1.5,IF(AND(4&lt;=#REF!,#REF!&lt;=4.9),1,0)))))))</f>
        <v>#REF!</v>
      </c>
      <c r="I24" s="13" t="e">
        <f>IF(AND(8.5&lt;=#REF!,#REF!&lt;=10),"A",IF(AND(8&lt;=#REF!,#REF!&lt;=8.4),"B+",IF(AND(7&lt;=#REF!,#REF!&lt;=7.9),"B",IF(AND(6.5&lt;=#REF!,#REF!&lt;=6.9),"C+",IF(AND(5.5&lt;=#REF!,#REF!&lt;=6.4),"C",IF(AND(5&lt;=#REF!,#REF!&lt;=5.4),"D+",IF(AND(4&lt;=#REF!,#REF!&lt;=4.9),"D",IF(#REF!=0,"X","F"))))))))</f>
        <v>#REF!</v>
      </c>
      <c r="J24" s="14" t="e">
        <f>IF(AND(8.5&lt;=#REF!,#REF!&lt;=10),4,IF(AND(8&lt;=#REF!,#REF!&lt;=8.4),3.5,IF(AND(7&lt;=#REF!,#REF!&lt;=7.9),3,IF(AND(6.5&lt;=#REF!,#REF!&lt;=6.9),2.5,IF(AND(5.5&lt;=#REF!,#REF!&lt;=6.4),2,IF(AND(5&lt;=#REF!,#REF!&lt;=5.4),1.5,IF(AND(4&lt;=#REF!,#REF!&lt;=4.9),1,0)))))))</f>
        <v>#REF!</v>
      </c>
      <c r="K24" s="23" t="e">
        <f>IF(AND(8.5&lt;=#REF!,#REF!&lt;=10),"A",IF(AND(8&lt;=#REF!,#REF!&lt;=8.4),"B+",IF(AND(7&lt;=#REF!,#REF!&lt;=7.9),"B",IF(AND(6.5&lt;=#REF!,#REF!&lt;=6.9),"C+",IF(AND(5.5&lt;=#REF!,#REF!&lt;=6.4),"C",IF(AND(5&lt;=#REF!,#REF!&lt;=5.4),"D+",IF(AND(4&lt;=#REF!,#REF!&lt;=4.9),"D",IF(#REF!=0,"X","F"))))))))</f>
        <v>#REF!</v>
      </c>
      <c r="L24" s="24" t="e">
        <f>IF(AND(8.5&lt;=#REF!,#REF!&lt;=10),4,IF(AND(8&lt;=#REF!,#REF!&lt;=8.4),3.5,IF(AND(7&lt;=#REF!,#REF!&lt;=7.9),3,IF(AND(6.5&lt;=#REF!,#REF!&lt;=6.9),2.5,IF(AND(5.5&lt;=#REF!,#REF!&lt;=6.4),2,IF(AND(5&lt;=#REF!,#REF!&lt;=5.4),1.5,IF(AND(4&lt;=#REF!,#REF!&lt;=4.9),1,0)))))))</f>
        <v>#REF!</v>
      </c>
      <c r="M24" s="23" t="e">
        <f>IF(AND(8.5&lt;=#REF!,#REF!&lt;=10),"A",IF(AND(8&lt;=#REF!,#REF!&lt;=8.4),"B+",IF(AND(7&lt;=#REF!,#REF!&lt;=7.9),"B",IF(AND(6.5&lt;=#REF!,#REF!&lt;=6.9),"C+",IF(AND(5.5&lt;=#REF!,#REF!&lt;=6.4),"C",IF(AND(5&lt;=#REF!,#REF!&lt;=5.4),"D+",IF(AND(4&lt;=#REF!,#REF!&lt;=4.9),"D",IF(#REF!=0,"X","F"))))))))</f>
        <v>#REF!</v>
      </c>
      <c r="N24" s="24" t="e">
        <f>IF(AND(8.5&lt;=#REF!,#REF!&lt;=10),4,IF(AND(8&lt;=#REF!,#REF!&lt;=8.4),3.5,IF(AND(7&lt;=#REF!,#REF!&lt;=7.9),3,IF(AND(6.5&lt;=#REF!,#REF!&lt;=6.9),2.5,IF(AND(5.5&lt;=#REF!,#REF!&lt;=6.4),2,IF(AND(5&lt;=#REF!,#REF!&lt;=5.4),1.5,IF(AND(4&lt;=#REF!,#REF!&lt;=4.9),1,0)))))))</f>
        <v>#REF!</v>
      </c>
      <c r="O24" s="23" t="e">
        <f>IF(AND(8.5&lt;=#REF!,#REF!&lt;=10),"A",IF(AND(8&lt;=#REF!,#REF!&lt;=8.4),"B+",IF(AND(7&lt;=#REF!,#REF!&lt;=7.9),"B",IF(AND(6.5&lt;=#REF!,#REF!&lt;=6.9),"C+",IF(AND(5.5&lt;=#REF!,#REF!&lt;=6.4),"C",IF(AND(5&lt;=#REF!,#REF!&lt;=5.4),"D+",IF(AND(4&lt;=#REF!,#REF!&lt;=4.9),"D",IF(#REF!=0,"X","F"))))))))</f>
        <v>#REF!</v>
      </c>
      <c r="P24" s="24" t="e">
        <f>IF(AND(8.5&lt;=#REF!,#REF!&lt;=10),4,IF(AND(8&lt;=#REF!,#REF!&lt;=8.4),3.5,IF(AND(7&lt;=#REF!,#REF!&lt;=7.9),3,IF(AND(6.5&lt;=#REF!,#REF!&lt;=6.9),2.5,IF(AND(5.5&lt;=#REF!,#REF!&lt;=6.4),2,IF(AND(5&lt;=#REF!,#REF!&lt;=5.4),1.5,IF(AND(4&lt;=#REF!,#REF!&lt;=4.9),1,0)))))))</f>
        <v>#REF!</v>
      </c>
      <c r="Q24" s="23" t="e">
        <f>IF(AND(8.5&lt;=#REF!,#REF!&lt;=10),"A",IF(AND(8&lt;=#REF!,#REF!&lt;=8.4),"B+",IF(AND(7&lt;=#REF!,#REF!&lt;=7.9),"B",IF(AND(6.5&lt;=#REF!,#REF!&lt;=6.9),"C+",IF(AND(5.5&lt;=#REF!,#REF!&lt;=6.4),"C",IF(AND(5&lt;=#REF!,#REF!&lt;=5.4),"D+",IF(AND(4&lt;=#REF!,#REF!&lt;=4.9),"D",IF(#REF!=0,"X","F"))))))))</f>
        <v>#REF!</v>
      </c>
      <c r="R24" s="24" t="e">
        <f>IF(AND(8.5&lt;=#REF!,#REF!&lt;=10),4,IF(AND(8&lt;=#REF!,#REF!&lt;=8.4),3.5,IF(AND(7&lt;=#REF!,#REF!&lt;=7.9),3,IF(AND(6.5&lt;=#REF!,#REF!&lt;=6.9),2.5,IF(AND(5.5&lt;=#REF!,#REF!&lt;=6.4),2,IF(AND(5&lt;=#REF!,#REF!&lt;=5.4),1.5,IF(AND(4&lt;=#REF!,#REF!&lt;=4.9),1,0)))))))</f>
        <v>#REF!</v>
      </c>
      <c r="S24" s="23" t="e">
        <f>IF(AND(8.5&lt;=#REF!,#REF!&lt;=10),"A",IF(AND(8&lt;=#REF!,#REF!&lt;=8.4),"B+",IF(AND(7&lt;=#REF!,#REF!&lt;=7.9),"B",IF(AND(6.5&lt;=#REF!,#REF!&lt;=6.9),"C+",IF(AND(5.5&lt;=#REF!,#REF!&lt;=6.4),"C",IF(AND(5&lt;=#REF!,#REF!&lt;=5.4),"D+",IF(AND(4&lt;=#REF!,#REF!&lt;=4.9),"D",IF(#REF!=0,"X","F"))))))))</f>
        <v>#REF!</v>
      </c>
      <c r="T24" s="24" t="e">
        <f>IF(AND(8.5&lt;=#REF!,#REF!&lt;=10),4,IF(AND(8&lt;=#REF!,#REF!&lt;=8.4),3.5,IF(AND(7&lt;=#REF!,#REF!&lt;=7.9),3,IF(AND(6.5&lt;=#REF!,#REF!&lt;=6.9),2.5,IF(AND(5.5&lt;=#REF!,#REF!&lt;=6.4),2,IF(AND(5&lt;=#REF!,#REF!&lt;=5.4),1.5,IF(AND(4&lt;=#REF!,#REF!&lt;=4.9),1,0)))))))</f>
        <v>#REF!</v>
      </c>
      <c r="U24" s="23" t="e">
        <f>IF(AND(8.5&lt;=#REF!,#REF!&lt;=10),"A",IF(AND(8&lt;=#REF!,#REF!&lt;=8.4),"B+",IF(AND(7&lt;=#REF!,#REF!&lt;=7.9),"B",IF(AND(6.5&lt;=#REF!,#REF!&lt;=6.9),"C+",IF(AND(5.5&lt;=#REF!,#REF!&lt;=6.4),"C",IF(AND(5&lt;=#REF!,#REF!&lt;=5.4),"D+",IF(AND(4&lt;=#REF!,#REF!&lt;=4.9),"D",IF(#REF!=0,"X","F"))))))))</f>
        <v>#REF!</v>
      </c>
      <c r="V24" s="24" t="e">
        <f>IF(AND(8.5&lt;=#REF!,#REF!&lt;=10),4,IF(AND(8&lt;=#REF!,#REF!&lt;=8.4),3.5,IF(AND(7&lt;=#REF!,#REF!&lt;=7.9),3,IF(AND(6.5&lt;=#REF!,#REF!&lt;=6.9),2.5,IF(AND(5.5&lt;=#REF!,#REF!&lt;=6.4),2,IF(AND(5&lt;=#REF!,#REF!&lt;=5.4),1.5,IF(AND(4&lt;=#REF!,#REF!&lt;=4.9),1,0)))))))</f>
        <v>#REF!</v>
      </c>
      <c r="W24" s="23" t="e">
        <f>IF(AND(8.5&lt;=#REF!,#REF!&lt;=10),"A",IF(AND(8&lt;=#REF!,#REF!&lt;=8.4),"B+",IF(AND(7&lt;=#REF!,#REF!&lt;=7.9),"B",IF(AND(6.5&lt;=#REF!,#REF!&lt;=6.9),"C+",IF(AND(5.5&lt;=#REF!,#REF!&lt;=6.4),"C",IF(AND(5&lt;=#REF!,#REF!&lt;=5.4),"D+",IF(AND(4&lt;=#REF!,#REF!&lt;=4.9),"D",IF(#REF!=0,"X","F"))))))))</f>
        <v>#REF!</v>
      </c>
      <c r="X24" s="24" t="e">
        <f>IF(AND(8.5&lt;=#REF!,#REF!&lt;=10),4,IF(AND(8&lt;=#REF!,#REF!&lt;=8.4),3.5,IF(AND(7&lt;=#REF!,#REF!&lt;=7.9),3,IF(AND(6.5&lt;=#REF!,#REF!&lt;=6.9),2.5,IF(AND(5.5&lt;=#REF!,#REF!&lt;=6.4),2,IF(AND(5&lt;=#REF!,#REF!&lt;=5.4),1.5,IF(AND(4&lt;=#REF!,#REF!&lt;=4.9),1,0)))))))</f>
        <v>#REF!</v>
      </c>
      <c r="Y24" s="15" t="e">
        <f>IF(AND(8.5&lt;=#REF!,#REF!&lt;=10),"A",IF(AND(8&lt;=#REF!,#REF!&lt;=8.4),"B+",IF(AND(7&lt;=#REF!,#REF!&lt;=7.9),"B",IF(AND(6.5&lt;=#REF!,#REF!&lt;=6.9),"C+",IF(AND(5.5&lt;=#REF!,#REF!&lt;=6.4),"C",IF(AND(5&lt;=#REF!,#REF!&lt;=5.4),"D+",IF(AND(4&lt;=#REF!,#REF!&lt;=4.9),"D",IF(#REF!=0,"X","F"))))))))</f>
        <v>#REF!</v>
      </c>
      <c r="Z24" s="16" t="e">
        <f>IF(AND(8.5&lt;=#REF!,#REF!&lt;=10),4,IF(AND(8&lt;=#REF!,#REF!&lt;=8.4),3.5,IF(AND(7&lt;=#REF!,#REF!&lt;=7.9),3,IF(AND(6.5&lt;=#REF!,#REF!&lt;=6.9),2.5,IF(AND(5.5&lt;=#REF!,#REF!&lt;=6.4),2,IF(AND(5&lt;=#REF!,#REF!&lt;=5.4),1.5,IF(AND(4&lt;=#REF!,#REF!&lt;=4.9),1,0)))))))</f>
        <v>#REF!</v>
      </c>
      <c r="AA24" s="15" t="e">
        <f>IF(AND(8.5&lt;=#REF!,#REF!&lt;=10),"A",IF(AND(8&lt;=#REF!,#REF!&lt;=8.4),"B+",IF(AND(7&lt;=#REF!,#REF!&lt;=7.9),"B",IF(AND(6.5&lt;=#REF!,#REF!&lt;=6.9),"C+",IF(AND(5.5&lt;=#REF!,#REF!&lt;=6.4),"C",IF(AND(5&lt;=#REF!,#REF!&lt;=5.4),"D+",IF(AND(4&lt;=#REF!,#REF!&lt;=4.9),"D",IF(#REF!=0,"X","F"))))))))</f>
        <v>#REF!</v>
      </c>
      <c r="AB24" s="16" t="e">
        <f>IF(AND(8.5&lt;=#REF!,#REF!&lt;=10),4,IF(AND(8&lt;=#REF!,#REF!&lt;=8.4),3.5,IF(AND(7&lt;=#REF!,#REF!&lt;=7.9),3,IF(AND(6.5&lt;=#REF!,#REF!&lt;=6.9),2.5,IF(AND(5.5&lt;=#REF!,#REF!&lt;=6.4),2,IF(AND(5&lt;=#REF!,#REF!&lt;=5.4),1.5,IF(AND(4&lt;=#REF!,#REF!&lt;=4.9),1,0)))))))</f>
        <v>#REF!</v>
      </c>
      <c r="AC24" s="17" t="e">
        <f>ROUND((SUMPRODUCT($E$5:$N$5,E24:N24)/SUM($E$5:$N$5)),2)</f>
        <v>#REF!</v>
      </c>
      <c r="AD24" s="17" t="e">
        <f t="shared" si="0"/>
        <v>#REF!</v>
      </c>
      <c r="AE24" s="3">
        <f>SUMIF(E24:AB24,#REF!,$E$5:$AB$5)</f>
        <v>24</v>
      </c>
      <c r="AF24" s="17" t="e">
        <f>ROUND((SUMPRODUCT($E$5:$AB$5,E24:AB24)/AE24),2)</f>
        <v>#REF!</v>
      </c>
    </row>
    <row r="25" spans="1:32" ht="23.25" customHeight="1" hidden="1">
      <c r="A25" s="35"/>
      <c r="B25" s="53"/>
      <c r="C25" s="49"/>
      <c r="D25" s="50"/>
      <c r="E25" s="76" t="e">
        <f>IF(AND(8.5&lt;=#REF!,#REF!&lt;=10),"A",IF(AND(8&lt;=#REF!,#REF!&lt;=8.4),"B+",IF(AND(7&lt;=#REF!,#REF!&lt;=7.9),"B",IF(AND(6.5&lt;=#REF!,#REF!&lt;=6.9),"C+",IF(AND(5.5&lt;=#REF!,#REF!&lt;=6.4),"C",IF(AND(5&lt;=#REF!,#REF!&lt;=5.4),"D+",IF(AND(4&lt;=#REF!,#REF!&lt;=4.9),"D",IF(#REF!=0,"X","F"))))))))</f>
        <v>#REF!</v>
      </c>
      <c r="F25" s="14" t="e">
        <f>IF(AND(8.5&lt;=#REF!,#REF!&lt;=10),4,IF(AND(8&lt;=#REF!,#REF!&lt;=8.4),3.5,IF(AND(7&lt;=#REF!,#REF!&lt;=7.9),3,IF(AND(6.5&lt;=#REF!,#REF!&lt;=6.9),2.5,IF(AND(5.5&lt;=#REF!,#REF!&lt;=6.4),2,IF(AND(5&lt;=#REF!,#REF!&lt;=5.4),1.5,IF(AND(4&lt;=#REF!,#REF!&lt;=4.9),1,0)))))))</f>
        <v>#REF!</v>
      </c>
      <c r="G25" s="13" t="e">
        <f>IF(AND(8.5&lt;=#REF!,#REF!&lt;=10),"A",IF(AND(8&lt;=#REF!,#REF!&lt;=8.4),"B+",IF(AND(7&lt;=#REF!,#REF!&lt;=7.9),"B",IF(AND(6.5&lt;=#REF!,#REF!&lt;=6.9),"C+",IF(AND(5.5&lt;=#REF!,#REF!&lt;=6.4),"C",IF(AND(5&lt;=#REF!,#REF!&lt;=5.4),"D+",IF(AND(4&lt;=#REF!,#REF!&lt;=4.9),"D",IF(#REF!=0,"X","F"))))))))</f>
        <v>#REF!</v>
      </c>
      <c r="H25" s="14" t="e">
        <f>IF(AND(8.5&lt;=#REF!,#REF!&lt;=10),4,IF(AND(8&lt;=#REF!,#REF!&lt;=8.4),3.5,IF(AND(7&lt;=#REF!,#REF!&lt;=7.9),3,IF(AND(6.5&lt;=#REF!,#REF!&lt;=6.9),2.5,IF(AND(5.5&lt;=#REF!,#REF!&lt;=6.4),2,IF(AND(5&lt;=#REF!,#REF!&lt;=5.4),1.5,IF(AND(4&lt;=#REF!,#REF!&lt;=4.9),1,0)))))))</f>
        <v>#REF!</v>
      </c>
      <c r="I25" s="13" t="e">
        <f>IF(AND(8.5&lt;=#REF!,#REF!&lt;=10),"A",IF(AND(8&lt;=#REF!,#REF!&lt;=8.4),"B+",IF(AND(7&lt;=#REF!,#REF!&lt;=7.9),"B",IF(AND(6.5&lt;=#REF!,#REF!&lt;=6.9),"C+",IF(AND(5.5&lt;=#REF!,#REF!&lt;=6.4),"C",IF(AND(5&lt;=#REF!,#REF!&lt;=5.4),"D+",IF(AND(4&lt;=#REF!,#REF!&lt;=4.9),"D",IF(#REF!=0,"X","F"))))))))</f>
        <v>#REF!</v>
      </c>
      <c r="J25" s="14" t="e">
        <f>IF(AND(8.5&lt;=#REF!,#REF!&lt;=10),4,IF(AND(8&lt;=#REF!,#REF!&lt;=8.4),3.5,IF(AND(7&lt;=#REF!,#REF!&lt;=7.9),3,IF(AND(6.5&lt;=#REF!,#REF!&lt;=6.9),2.5,IF(AND(5.5&lt;=#REF!,#REF!&lt;=6.4),2,IF(AND(5&lt;=#REF!,#REF!&lt;=5.4),1.5,IF(AND(4&lt;=#REF!,#REF!&lt;=4.9),1,0)))))))</f>
        <v>#REF!</v>
      </c>
      <c r="K25" s="23" t="e">
        <f>IF(AND(8.5&lt;=#REF!,#REF!&lt;=10),"A",IF(AND(8&lt;=#REF!,#REF!&lt;=8.4),"B+",IF(AND(7&lt;=#REF!,#REF!&lt;=7.9),"B",IF(AND(6.5&lt;=#REF!,#REF!&lt;=6.9),"C+",IF(AND(5.5&lt;=#REF!,#REF!&lt;=6.4),"C",IF(AND(5&lt;=#REF!,#REF!&lt;=5.4),"D+",IF(AND(4&lt;=#REF!,#REF!&lt;=4.9),"D",IF(#REF!=0,"X","F"))))))))</f>
        <v>#REF!</v>
      </c>
      <c r="L25" s="24" t="e">
        <f>IF(AND(8.5&lt;=#REF!,#REF!&lt;=10),4,IF(AND(8&lt;=#REF!,#REF!&lt;=8.4),3.5,IF(AND(7&lt;=#REF!,#REF!&lt;=7.9),3,IF(AND(6.5&lt;=#REF!,#REF!&lt;=6.9),2.5,IF(AND(5.5&lt;=#REF!,#REF!&lt;=6.4),2,IF(AND(5&lt;=#REF!,#REF!&lt;=5.4),1.5,IF(AND(4&lt;=#REF!,#REF!&lt;=4.9),1,0)))))))</f>
        <v>#REF!</v>
      </c>
      <c r="M25" s="23" t="e">
        <f>IF(AND(8.5&lt;=#REF!,#REF!&lt;=10),"A",IF(AND(8&lt;=#REF!,#REF!&lt;=8.4),"B+",IF(AND(7&lt;=#REF!,#REF!&lt;=7.9),"B",IF(AND(6.5&lt;=#REF!,#REF!&lt;=6.9),"C+",IF(AND(5.5&lt;=#REF!,#REF!&lt;=6.4),"C",IF(AND(5&lt;=#REF!,#REF!&lt;=5.4),"D+",IF(AND(4&lt;=#REF!,#REF!&lt;=4.9),"D",IF(#REF!=0,"X","F"))))))))</f>
        <v>#REF!</v>
      </c>
      <c r="N25" s="24" t="e">
        <f>IF(AND(8.5&lt;=#REF!,#REF!&lt;=10),4,IF(AND(8&lt;=#REF!,#REF!&lt;=8.4),3.5,IF(AND(7&lt;=#REF!,#REF!&lt;=7.9),3,IF(AND(6.5&lt;=#REF!,#REF!&lt;=6.9),2.5,IF(AND(5.5&lt;=#REF!,#REF!&lt;=6.4),2,IF(AND(5&lt;=#REF!,#REF!&lt;=5.4),1.5,IF(AND(4&lt;=#REF!,#REF!&lt;=4.9),1,0)))))))</f>
        <v>#REF!</v>
      </c>
      <c r="O25" s="23" t="e">
        <f>IF(AND(8.5&lt;=#REF!,#REF!&lt;=10),"A",IF(AND(8&lt;=#REF!,#REF!&lt;=8.4),"B+",IF(AND(7&lt;=#REF!,#REF!&lt;=7.9),"B",IF(AND(6.5&lt;=#REF!,#REF!&lt;=6.9),"C+",IF(AND(5.5&lt;=#REF!,#REF!&lt;=6.4),"C",IF(AND(5&lt;=#REF!,#REF!&lt;=5.4),"D+",IF(AND(4&lt;=#REF!,#REF!&lt;=4.9),"D",IF(#REF!=0,"X","F"))))))))</f>
        <v>#REF!</v>
      </c>
      <c r="P25" s="24" t="e">
        <f>IF(AND(8.5&lt;=#REF!,#REF!&lt;=10),4,IF(AND(8&lt;=#REF!,#REF!&lt;=8.4),3.5,IF(AND(7&lt;=#REF!,#REF!&lt;=7.9),3,IF(AND(6.5&lt;=#REF!,#REF!&lt;=6.9),2.5,IF(AND(5.5&lt;=#REF!,#REF!&lt;=6.4),2,IF(AND(5&lt;=#REF!,#REF!&lt;=5.4),1.5,IF(AND(4&lt;=#REF!,#REF!&lt;=4.9),1,0)))))))</f>
        <v>#REF!</v>
      </c>
      <c r="Q25" s="23" t="e">
        <f>IF(AND(8.5&lt;=#REF!,#REF!&lt;=10),"A",IF(AND(8&lt;=#REF!,#REF!&lt;=8.4),"B+",IF(AND(7&lt;=#REF!,#REF!&lt;=7.9),"B",IF(AND(6.5&lt;=#REF!,#REF!&lt;=6.9),"C+",IF(AND(5.5&lt;=#REF!,#REF!&lt;=6.4),"C",IF(AND(5&lt;=#REF!,#REF!&lt;=5.4),"D+",IF(AND(4&lt;=#REF!,#REF!&lt;=4.9),"D",IF(#REF!=0,"X","F"))))))))</f>
        <v>#REF!</v>
      </c>
      <c r="R25" s="24" t="e">
        <f>IF(AND(8.5&lt;=#REF!,#REF!&lt;=10),4,IF(AND(8&lt;=#REF!,#REF!&lt;=8.4),3.5,IF(AND(7&lt;=#REF!,#REF!&lt;=7.9),3,IF(AND(6.5&lt;=#REF!,#REF!&lt;=6.9),2.5,IF(AND(5.5&lt;=#REF!,#REF!&lt;=6.4),2,IF(AND(5&lt;=#REF!,#REF!&lt;=5.4),1.5,IF(AND(4&lt;=#REF!,#REF!&lt;=4.9),1,0)))))))</f>
        <v>#REF!</v>
      </c>
      <c r="S25" s="23" t="e">
        <f>IF(AND(8.5&lt;=#REF!,#REF!&lt;=10),"A",IF(AND(8&lt;=#REF!,#REF!&lt;=8.4),"B+",IF(AND(7&lt;=#REF!,#REF!&lt;=7.9),"B",IF(AND(6.5&lt;=#REF!,#REF!&lt;=6.9),"C+",IF(AND(5.5&lt;=#REF!,#REF!&lt;=6.4),"C",IF(AND(5&lt;=#REF!,#REF!&lt;=5.4),"D+",IF(AND(4&lt;=#REF!,#REF!&lt;=4.9),"D",IF(#REF!=0,"X","F"))))))))</f>
        <v>#REF!</v>
      </c>
      <c r="T25" s="24" t="e">
        <f>IF(AND(8.5&lt;=#REF!,#REF!&lt;=10),4,IF(AND(8&lt;=#REF!,#REF!&lt;=8.4),3.5,IF(AND(7&lt;=#REF!,#REF!&lt;=7.9),3,IF(AND(6.5&lt;=#REF!,#REF!&lt;=6.9),2.5,IF(AND(5.5&lt;=#REF!,#REF!&lt;=6.4),2,IF(AND(5&lt;=#REF!,#REF!&lt;=5.4),1.5,IF(AND(4&lt;=#REF!,#REF!&lt;=4.9),1,0)))))))</f>
        <v>#REF!</v>
      </c>
      <c r="U25" s="23" t="e">
        <f>IF(AND(8.5&lt;=#REF!,#REF!&lt;=10),"A",IF(AND(8&lt;=#REF!,#REF!&lt;=8.4),"B+",IF(AND(7&lt;=#REF!,#REF!&lt;=7.9),"B",IF(AND(6.5&lt;=#REF!,#REF!&lt;=6.9),"C+",IF(AND(5.5&lt;=#REF!,#REF!&lt;=6.4),"C",IF(AND(5&lt;=#REF!,#REF!&lt;=5.4),"D+",IF(AND(4&lt;=#REF!,#REF!&lt;=4.9),"D",IF(#REF!=0,"X","F"))))))))</f>
        <v>#REF!</v>
      </c>
      <c r="V25" s="24" t="e">
        <f>IF(AND(8.5&lt;=#REF!,#REF!&lt;=10),4,IF(AND(8&lt;=#REF!,#REF!&lt;=8.4),3.5,IF(AND(7&lt;=#REF!,#REF!&lt;=7.9),3,IF(AND(6.5&lt;=#REF!,#REF!&lt;=6.9),2.5,IF(AND(5.5&lt;=#REF!,#REF!&lt;=6.4),2,IF(AND(5&lt;=#REF!,#REF!&lt;=5.4),1.5,IF(AND(4&lt;=#REF!,#REF!&lt;=4.9),1,0)))))))</f>
        <v>#REF!</v>
      </c>
      <c r="W25" s="23" t="e">
        <f>IF(AND(8.5&lt;=#REF!,#REF!&lt;=10),"A",IF(AND(8&lt;=#REF!,#REF!&lt;=8.4),"B+",IF(AND(7&lt;=#REF!,#REF!&lt;=7.9),"B",IF(AND(6.5&lt;=#REF!,#REF!&lt;=6.9),"C+",IF(AND(5.5&lt;=#REF!,#REF!&lt;=6.4),"C",IF(AND(5&lt;=#REF!,#REF!&lt;=5.4),"D+",IF(AND(4&lt;=#REF!,#REF!&lt;=4.9),"D",IF(#REF!=0,"X","F"))))))))</f>
        <v>#REF!</v>
      </c>
      <c r="X25" s="24" t="e">
        <f>IF(AND(8.5&lt;=#REF!,#REF!&lt;=10),4,IF(AND(8&lt;=#REF!,#REF!&lt;=8.4),3.5,IF(AND(7&lt;=#REF!,#REF!&lt;=7.9),3,IF(AND(6.5&lt;=#REF!,#REF!&lt;=6.9),2.5,IF(AND(5.5&lt;=#REF!,#REF!&lt;=6.4),2,IF(AND(5&lt;=#REF!,#REF!&lt;=5.4),1.5,IF(AND(4&lt;=#REF!,#REF!&lt;=4.9),1,0)))))))</f>
        <v>#REF!</v>
      </c>
      <c r="Y25" s="15" t="e">
        <f>IF(AND(8.5&lt;=#REF!,#REF!&lt;=10),"A",IF(AND(8&lt;=#REF!,#REF!&lt;=8.4),"B+",IF(AND(7&lt;=#REF!,#REF!&lt;=7.9),"B",IF(AND(6.5&lt;=#REF!,#REF!&lt;=6.9),"C+",IF(AND(5.5&lt;=#REF!,#REF!&lt;=6.4),"C",IF(AND(5&lt;=#REF!,#REF!&lt;=5.4),"D+",IF(AND(4&lt;=#REF!,#REF!&lt;=4.9),"D",IF(#REF!=0,"X","F"))))))))</f>
        <v>#REF!</v>
      </c>
      <c r="Z25" s="16" t="e">
        <f>IF(AND(8.5&lt;=#REF!,#REF!&lt;=10),4,IF(AND(8&lt;=#REF!,#REF!&lt;=8.4),3.5,IF(AND(7&lt;=#REF!,#REF!&lt;=7.9),3,IF(AND(6.5&lt;=#REF!,#REF!&lt;=6.9),2.5,IF(AND(5.5&lt;=#REF!,#REF!&lt;=6.4),2,IF(AND(5&lt;=#REF!,#REF!&lt;=5.4),1.5,IF(AND(4&lt;=#REF!,#REF!&lt;=4.9),1,0)))))))</f>
        <v>#REF!</v>
      </c>
      <c r="AA25" s="15" t="e">
        <f>IF(AND(8.5&lt;=#REF!,#REF!&lt;=10),"A",IF(AND(8&lt;=#REF!,#REF!&lt;=8.4),"B+",IF(AND(7&lt;=#REF!,#REF!&lt;=7.9),"B",IF(AND(6.5&lt;=#REF!,#REF!&lt;=6.9),"C+",IF(AND(5.5&lt;=#REF!,#REF!&lt;=6.4),"C",IF(AND(5&lt;=#REF!,#REF!&lt;=5.4),"D+",IF(AND(4&lt;=#REF!,#REF!&lt;=4.9),"D",IF(#REF!=0,"X","F"))))))))</f>
        <v>#REF!</v>
      </c>
      <c r="AB25" s="16" t="e">
        <f>IF(AND(8.5&lt;=#REF!,#REF!&lt;=10),4,IF(AND(8&lt;=#REF!,#REF!&lt;=8.4),3.5,IF(AND(7&lt;=#REF!,#REF!&lt;=7.9),3,IF(AND(6.5&lt;=#REF!,#REF!&lt;=6.9),2.5,IF(AND(5.5&lt;=#REF!,#REF!&lt;=6.4),2,IF(AND(5&lt;=#REF!,#REF!&lt;=5.4),1.5,IF(AND(4&lt;=#REF!,#REF!&lt;=4.9),1,0)))))))</f>
        <v>#REF!</v>
      </c>
      <c r="AC25" s="17" t="e">
        <f>ROUND((SUMPRODUCT($E$5:$N$5,E25:N25)/SUM($E$5:$N$5)),2)</f>
        <v>#REF!</v>
      </c>
      <c r="AD25" s="17" t="e">
        <f t="shared" si="0"/>
        <v>#REF!</v>
      </c>
      <c r="AE25" s="3">
        <f>SUMIF(E25:AB25,#REF!,$E$5:$AB$5)</f>
        <v>24</v>
      </c>
      <c r="AF25" s="17" t="e">
        <f>ROUND((SUMPRODUCT($E$5:$AB$5,E25:AB25)/AE25),2)</f>
        <v>#REF!</v>
      </c>
    </row>
    <row r="26" spans="1:32" ht="23.25" customHeight="1" hidden="1">
      <c r="A26" s="35"/>
      <c r="B26" s="53"/>
      <c r="C26" s="49"/>
      <c r="D26" s="50"/>
      <c r="E26" s="76" t="e">
        <f>IF(AND(8.5&lt;=#REF!,#REF!&lt;=10),"A",IF(AND(8&lt;=#REF!,#REF!&lt;=8.4),"B+",IF(AND(7&lt;=#REF!,#REF!&lt;=7.9),"B",IF(AND(6.5&lt;=#REF!,#REF!&lt;=6.9),"C+",IF(AND(5.5&lt;=#REF!,#REF!&lt;=6.4),"C",IF(AND(5&lt;=#REF!,#REF!&lt;=5.4),"D+",IF(AND(4&lt;=#REF!,#REF!&lt;=4.9),"D",IF(#REF!=0,"X","F"))))))))</f>
        <v>#REF!</v>
      </c>
      <c r="F26" s="14" t="e">
        <f>IF(AND(8.5&lt;=#REF!,#REF!&lt;=10),4,IF(AND(8&lt;=#REF!,#REF!&lt;=8.4),3.5,IF(AND(7&lt;=#REF!,#REF!&lt;=7.9),3,IF(AND(6.5&lt;=#REF!,#REF!&lt;=6.9),2.5,IF(AND(5.5&lt;=#REF!,#REF!&lt;=6.4),2,IF(AND(5&lt;=#REF!,#REF!&lt;=5.4),1.5,IF(AND(4&lt;=#REF!,#REF!&lt;=4.9),1,0)))))))</f>
        <v>#REF!</v>
      </c>
      <c r="G26" s="13" t="e">
        <f>IF(AND(8.5&lt;=#REF!,#REF!&lt;=10),"A",IF(AND(8&lt;=#REF!,#REF!&lt;=8.4),"B+",IF(AND(7&lt;=#REF!,#REF!&lt;=7.9),"B",IF(AND(6.5&lt;=#REF!,#REF!&lt;=6.9),"C+",IF(AND(5.5&lt;=#REF!,#REF!&lt;=6.4),"C",IF(AND(5&lt;=#REF!,#REF!&lt;=5.4),"D+",IF(AND(4&lt;=#REF!,#REF!&lt;=4.9),"D",IF(#REF!=0,"X","F"))))))))</f>
        <v>#REF!</v>
      </c>
      <c r="H26" s="14" t="e">
        <f>IF(AND(8.5&lt;=#REF!,#REF!&lt;=10),4,IF(AND(8&lt;=#REF!,#REF!&lt;=8.4),3.5,IF(AND(7&lt;=#REF!,#REF!&lt;=7.9),3,IF(AND(6.5&lt;=#REF!,#REF!&lt;=6.9),2.5,IF(AND(5.5&lt;=#REF!,#REF!&lt;=6.4),2,IF(AND(5&lt;=#REF!,#REF!&lt;=5.4),1.5,IF(AND(4&lt;=#REF!,#REF!&lt;=4.9),1,0)))))))</f>
        <v>#REF!</v>
      </c>
      <c r="I26" s="13" t="e">
        <f>IF(AND(8.5&lt;=#REF!,#REF!&lt;=10),"A",IF(AND(8&lt;=#REF!,#REF!&lt;=8.4),"B+",IF(AND(7&lt;=#REF!,#REF!&lt;=7.9),"B",IF(AND(6.5&lt;=#REF!,#REF!&lt;=6.9),"C+",IF(AND(5.5&lt;=#REF!,#REF!&lt;=6.4),"C",IF(AND(5&lt;=#REF!,#REF!&lt;=5.4),"D+",IF(AND(4&lt;=#REF!,#REF!&lt;=4.9),"D",IF(#REF!=0,"X","F"))))))))</f>
        <v>#REF!</v>
      </c>
      <c r="J26" s="14" t="e">
        <f>IF(AND(8.5&lt;=#REF!,#REF!&lt;=10),4,IF(AND(8&lt;=#REF!,#REF!&lt;=8.4),3.5,IF(AND(7&lt;=#REF!,#REF!&lt;=7.9),3,IF(AND(6.5&lt;=#REF!,#REF!&lt;=6.9),2.5,IF(AND(5.5&lt;=#REF!,#REF!&lt;=6.4),2,IF(AND(5&lt;=#REF!,#REF!&lt;=5.4),1.5,IF(AND(4&lt;=#REF!,#REF!&lt;=4.9),1,0)))))))</f>
        <v>#REF!</v>
      </c>
      <c r="K26" s="23" t="e">
        <f>IF(AND(8.5&lt;=#REF!,#REF!&lt;=10),"A",IF(AND(8&lt;=#REF!,#REF!&lt;=8.4),"B+",IF(AND(7&lt;=#REF!,#REF!&lt;=7.9),"B",IF(AND(6.5&lt;=#REF!,#REF!&lt;=6.9),"C+",IF(AND(5.5&lt;=#REF!,#REF!&lt;=6.4),"C",IF(AND(5&lt;=#REF!,#REF!&lt;=5.4),"D+",IF(AND(4&lt;=#REF!,#REF!&lt;=4.9),"D",IF(#REF!=0,"X","F"))))))))</f>
        <v>#REF!</v>
      </c>
      <c r="L26" s="24" t="e">
        <f>IF(AND(8.5&lt;=#REF!,#REF!&lt;=10),4,IF(AND(8&lt;=#REF!,#REF!&lt;=8.4),3.5,IF(AND(7&lt;=#REF!,#REF!&lt;=7.9),3,IF(AND(6.5&lt;=#REF!,#REF!&lt;=6.9),2.5,IF(AND(5.5&lt;=#REF!,#REF!&lt;=6.4),2,IF(AND(5&lt;=#REF!,#REF!&lt;=5.4),1.5,IF(AND(4&lt;=#REF!,#REF!&lt;=4.9),1,0)))))))</f>
        <v>#REF!</v>
      </c>
      <c r="M26" s="23" t="e">
        <f>IF(AND(8.5&lt;=#REF!,#REF!&lt;=10),"A",IF(AND(8&lt;=#REF!,#REF!&lt;=8.4),"B+",IF(AND(7&lt;=#REF!,#REF!&lt;=7.9),"B",IF(AND(6.5&lt;=#REF!,#REF!&lt;=6.9),"C+",IF(AND(5.5&lt;=#REF!,#REF!&lt;=6.4),"C",IF(AND(5&lt;=#REF!,#REF!&lt;=5.4),"D+",IF(AND(4&lt;=#REF!,#REF!&lt;=4.9),"D",IF(#REF!=0,"X","F"))))))))</f>
        <v>#REF!</v>
      </c>
      <c r="N26" s="24" t="e">
        <f>IF(AND(8.5&lt;=#REF!,#REF!&lt;=10),4,IF(AND(8&lt;=#REF!,#REF!&lt;=8.4),3.5,IF(AND(7&lt;=#REF!,#REF!&lt;=7.9),3,IF(AND(6.5&lt;=#REF!,#REF!&lt;=6.9),2.5,IF(AND(5.5&lt;=#REF!,#REF!&lt;=6.4),2,IF(AND(5&lt;=#REF!,#REF!&lt;=5.4),1.5,IF(AND(4&lt;=#REF!,#REF!&lt;=4.9),1,0)))))))</f>
        <v>#REF!</v>
      </c>
      <c r="O26" s="23" t="e">
        <f>IF(AND(8.5&lt;=#REF!,#REF!&lt;=10),"A",IF(AND(8&lt;=#REF!,#REF!&lt;=8.4),"B+",IF(AND(7&lt;=#REF!,#REF!&lt;=7.9),"B",IF(AND(6.5&lt;=#REF!,#REF!&lt;=6.9),"C+",IF(AND(5.5&lt;=#REF!,#REF!&lt;=6.4),"C",IF(AND(5&lt;=#REF!,#REF!&lt;=5.4),"D+",IF(AND(4&lt;=#REF!,#REF!&lt;=4.9),"D",IF(#REF!=0,"X","F"))))))))</f>
        <v>#REF!</v>
      </c>
      <c r="P26" s="24" t="e">
        <f>IF(AND(8.5&lt;=#REF!,#REF!&lt;=10),4,IF(AND(8&lt;=#REF!,#REF!&lt;=8.4),3.5,IF(AND(7&lt;=#REF!,#REF!&lt;=7.9),3,IF(AND(6.5&lt;=#REF!,#REF!&lt;=6.9),2.5,IF(AND(5.5&lt;=#REF!,#REF!&lt;=6.4),2,IF(AND(5&lt;=#REF!,#REF!&lt;=5.4),1.5,IF(AND(4&lt;=#REF!,#REF!&lt;=4.9),1,0)))))))</f>
        <v>#REF!</v>
      </c>
      <c r="Q26" s="23" t="e">
        <f>IF(AND(8.5&lt;=#REF!,#REF!&lt;=10),"A",IF(AND(8&lt;=#REF!,#REF!&lt;=8.4),"B+",IF(AND(7&lt;=#REF!,#REF!&lt;=7.9),"B",IF(AND(6.5&lt;=#REF!,#REF!&lt;=6.9),"C+",IF(AND(5.5&lt;=#REF!,#REF!&lt;=6.4),"C",IF(AND(5&lt;=#REF!,#REF!&lt;=5.4),"D+",IF(AND(4&lt;=#REF!,#REF!&lt;=4.9),"D",IF(#REF!=0,"X","F"))))))))</f>
        <v>#REF!</v>
      </c>
      <c r="R26" s="24" t="e">
        <f>IF(AND(8.5&lt;=#REF!,#REF!&lt;=10),4,IF(AND(8&lt;=#REF!,#REF!&lt;=8.4),3.5,IF(AND(7&lt;=#REF!,#REF!&lt;=7.9),3,IF(AND(6.5&lt;=#REF!,#REF!&lt;=6.9),2.5,IF(AND(5.5&lt;=#REF!,#REF!&lt;=6.4),2,IF(AND(5&lt;=#REF!,#REF!&lt;=5.4),1.5,IF(AND(4&lt;=#REF!,#REF!&lt;=4.9),1,0)))))))</f>
        <v>#REF!</v>
      </c>
      <c r="S26" s="23" t="e">
        <f>IF(AND(8.5&lt;=#REF!,#REF!&lt;=10),"A",IF(AND(8&lt;=#REF!,#REF!&lt;=8.4),"B+",IF(AND(7&lt;=#REF!,#REF!&lt;=7.9),"B",IF(AND(6.5&lt;=#REF!,#REF!&lt;=6.9),"C+",IF(AND(5.5&lt;=#REF!,#REF!&lt;=6.4),"C",IF(AND(5&lt;=#REF!,#REF!&lt;=5.4),"D+",IF(AND(4&lt;=#REF!,#REF!&lt;=4.9),"D",IF(#REF!=0,"X","F"))))))))</f>
        <v>#REF!</v>
      </c>
      <c r="T26" s="24" t="e">
        <f>IF(AND(8.5&lt;=#REF!,#REF!&lt;=10),4,IF(AND(8&lt;=#REF!,#REF!&lt;=8.4),3.5,IF(AND(7&lt;=#REF!,#REF!&lt;=7.9),3,IF(AND(6.5&lt;=#REF!,#REF!&lt;=6.9),2.5,IF(AND(5.5&lt;=#REF!,#REF!&lt;=6.4),2,IF(AND(5&lt;=#REF!,#REF!&lt;=5.4),1.5,IF(AND(4&lt;=#REF!,#REF!&lt;=4.9),1,0)))))))</f>
        <v>#REF!</v>
      </c>
      <c r="U26" s="23" t="e">
        <f>IF(AND(8.5&lt;=#REF!,#REF!&lt;=10),"A",IF(AND(8&lt;=#REF!,#REF!&lt;=8.4),"B+",IF(AND(7&lt;=#REF!,#REF!&lt;=7.9),"B",IF(AND(6.5&lt;=#REF!,#REF!&lt;=6.9),"C+",IF(AND(5.5&lt;=#REF!,#REF!&lt;=6.4),"C",IF(AND(5&lt;=#REF!,#REF!&lt;=5.4),"D+",IF(AND(4&lt;=#REF!,#REF!&lt;=4.9),"D",IF(#REF!=0,"X","F"))))))))</f>
        <v>#REF!</v>
      </c>
      <c r="V26" s="24" t="e">
        <f>IF(AND(8.5&lt;=#REF!,#REF!&lt;=10),4,IF(AND(8&lt;=#REF!,#REF!&lt;=8.4),3.5,IF(AND(7&lt;=#REF!,#REF!&lt;=7.9),3,IF(AND(6.5&lt;=#REF!,#REF!&lt;=6.9),2.5,IF(AND(5.5&lt;=#REF!,#REF!&lt;=6.4),2,IF(AND(5&lt;=#REF!,#REF!&lt;=5.4),1.5,IF(AND(4&lt;=#REF!,#REF!&lt;=4.9),1,0)))))))</f>
        <v>#REF!</v>
      </c>
      <c r="W26" s="23" t="e">
        <f>IF(AND(8.5&lt;=#REF!,#REF!&lt;=10),"A",IF(AND(8&lt;=#REF!,#REF!&lt;=8.4),"B+",IF(AND(7&lt;=#REF!,#REF!&lt;=7.9),"B",IF(AND(6.5&lt;=#REF!,#REF!&lt;=6.9),"C+",IF(AND(5.5&lt;=#REF!,#REF!&lt;=6.4),"C",IF(AND(5&lt;=#REF!,#REF!&lt;=5.4),"D+",IF(AND(4&lt;=#REF!,#REF!&lt;=4.9),"D",IF(#REF!=0,"X","F"))))))))</f>
        <v>#REF!</v>
      </c>
      <c r="X26" s="24" t="e">
        <f>IF(AND(8.5&lt;=#REF!,#REF!&lt;=10),4,IF(AND(8&lt;=#REF!,#REF!&lt;=8.4),3.5,IF(AND(7&lt;=#REF!,#REF!&lt;=7.9),3,IF(AND(6.5&lt;=#REF!,#REF!&lt;=6.9),2.5,IF(AND(5.5&lt;=#REF!,#REF!&lt;=6.4),2,IF(AND(5&lt;=#REF!,#REF!&lt;=5.4),1.5,IF(AND(4&lt;=#REF!,#REF!&lt;=4.9),1,0)))))))</f>
        <v>#REF!</v>
      </c>
      <c r="Y26" s="15" t="e">
        <f>IF(AND(8.5&lt;=#REF!,#REF!&lt;=10),"A",IF(AND(8&lt;=#REF!,#REF!&lt;=8.4),"B+",IF(AND(7&lt;=#REF!,#REF!&lt;=7.9),"B",IF(AND(6.5&lt;=#REF!,#REF!&lt;=6.9),"C+",IF(AND(5.5&lt;=#REF!,#REF!&lt;=6.4),"C",IF(AND(5&lt;=#REF!,#REF!&lt;=5.4),"D+",IF(AND(4&lt;=#REF!,#REF!&lt;=4.9),"D",IF(#REF!=0,"X","F"))))))))</f>
        <v>#REF!</v>
      </c>
      <c r="Z26" s="16" t="e">
        <f>IF(AND(8.5&lt;=#REF!,#REF!&lt;=10),4,IF(AND(8&lt;=#REF!,#REF!&lt;=8.4),3.5,IF(AND(7&lt;=#REF!,#REF!&lt;=7.9),3,IF(AND(6.5&lt;=#REF!,#REF!&lt;=6.9),2.5,IF(AND(5.5&lt;=#REF!,#REF!&lt;=6.4),2,IF(AND(5&lt;=#REF!,#REF!&lt;=5.4),1.5,IF(AND(4&lt;=#REF!,#REF!&lt;=4.9),1,0)))))))</f>
        <v>#REF!</v>
      </c>
      <c r="AA26" s="15" t="e">
        <f>IF(AND(8.5&lt;=#REF!,#REF!&lt;=10),"A",IF(AND(8&lt;=#REF!,#REF!&lt;=8.4),"B+",IF(AND(7&lt;=#REF!,#REF!&lt;=7.9),"B",IF(AND(6.5&lt;=#REF!,#REF!&lt;=6.9),"C+",IF(AND(5.5&lt;=#REF!,#REF!&lt;=6.4),"C",IF(AND(5&lt;=#REF!,#REF!&lt;=5.4),"D+",IF(AND(4&lt;=#REF!,#REF!&lt;=4.9),"D",IF(#REF!=0,"X","F"))))))))</f>
        <v>#REF!</v>
      </c>
      <c r="AB26" s="16" t="e">
        <f>IF(AND(8.5&lt;=#REF!,#REF!&lt;=10),4,IF(AND(8&lt;=#REF!,#REF!&lt;=8.4),3.5,IF(AND(7&lt;=#REF!,#REF!&lt;=7.9),3,IF(AND(6.5&lt;=#REF!,#REF!&lt;=6.9),2.5,IF(AND(5.5&lt;=#REF!,#REF!&lt;=6.4),2,IF(AND(5&lt;=#REF!,#REF!&lt;=5.4),1.5,IF(AND(4&lt;=#REF!,#REF!&lt;=4.9),1,0)))))))</f>
        <v>#REF!</v>
      </c>
      <c r="AC26" s="17" t="e">
        <f>ROUND((SUMPRODUCT($E$5:$N$5,E26:N26)/SUM($E$5:$N$5)),2)</f>
        <v>#REF!</v>
      </c>
      <c r="AD26" s="17" t="e">
        <f t="shared" si="0"/>
        <v>#REF!</v>
      </c>
      <c r="AE26" s="3">
        <f>SUMIF(E26:AB26,#REF!,$E$5:$AB$5)</f>
        <v>24</v>
      </c>
      <c r="AF26" s="17" t="e">
        <f>ROUND((SUMPRODUCT($E$5:$AB$5,E26:AB26)/AE26),2)</f>
        <v>#REF!</v>
      </c>
    </row>
    <row r="27" spans="1:32" ht="23.25" customHeight="1" hidden="1">
      <c r="A27" s="35"/>
      <c r="B27" s="53"/>
      <c r="C27" s="49"/>
      <c r="D27" s="50"/>
      <c r="E27" s="13" t="e">
        <f>IF(AND(8.5&lt;=#REF!,#REF!&lt;=10),"A",IF(AND(8&lt;=#REF!,#REF!&lt;=8.4),"B+",IF(AND(7&lt;=#REF!,#REF!&lt;=7.9),"B",IF(AND(6.5&lt;=#REF!,#REF!&lt;=6.9),"C+",IF(AND(5.5&lt;=#REF!,#REF!&lt;=6.4),"C",IF(AND(5&lt;=#REF!,#REF!&lt;=5.4),"D+",IF(AND(4&lt;=#REF!,#REF!&lt;=4.9),"D",IF(#REF!=0,"X","F"))))))))</f>
        <v>#REF!</v>
      </c>
      <c r="F27" s="14" t="e">
        <f>IF(AND(8.5&lt;=#REF!,#REF!&lt;=10),4,IF(AND(8&lt;=#REF!,#REF!&lt;=8.4),3.5,IF(AND(7&lt;=#REF!,#REF!&lt;=7.9),3,IF(AND(6.5&lt;=#REF!,#REF!&lt;=6.9),2.5,IF(AND(5.5&lt;=#REF!,#REF!&lt;=6.4),2,IF(AND(5&lt;=#REF!,#REF!&lt;=5.4),1.5,IF(AND(4&lt;=#REF!,#REF!&lt;=4.9),1,0)))))))</f>
        <v>#REF!</v>
      </c>
      <c r="G27" s="13" t="e">
        <f>IF(AND(8.5&lt;=#REF!,#REF!&lt;=10),"A",IF(AND(8&lt;=#REF!,#REF!&lt;=8.4),"B+",IF(AND(7&lt;=#REF!,#REF!&lt;=7.9),"B",IF(AND(6.5&lt;=#REF!,#REF!&lt;=6.9),"C+",IF(AND(5.5&lt;=#REF!,#REF!&lt;=6.4),"C",IF(AND(5&lt;=#REF!,#REF!&lt;=5.4),"D+",IF(AND(4&lt;=#REF!,#REF!&lt;=4.9),"D",IF(#REF!=0,"X","F"))))))))</f>
        <v>#REF!</v>
      </c>
      <c r="H27" s="14" t="e">
        <f>IF(AND(8.5&lt;=#REF!,#REF!&lt;=10),4,IF(AND(8&lt;=#REF!,#REF!&lt;=8.4),3.5,IF(AND(7&lt;=#REF!,#REF!&lt;=7.9),3,IF(AND(6.5&lt;=#REF!,#REF!&lt;=6.9),2.5,IF(AND(5.5&lt;=#REF!,#REF!&lt;=6.4),2,IF(AND(5&lt;=#REF!,#REF!&lt;=5.4),1.5,IF(AND(4&lt;=#REF!,#REF!&lt;=4.9),1,0)))))))</f>
        <v>#REF!</v>
      </c>
      <c r="I27" s="13" t="e">
        <f>IF(AND(8.5&lt;=#REF!,#REF!&lt;=10),"A",IF(AND(8&lt;=#REF!,#REF!&lt;=8.4),"B+",IF(AND(7&lt;=#REF!,#REF!&lt;=7.9),"B",IF(AND(6.5&lt;=#REF!,#REF!&lt;=6.9),"C+",IF(AND(5.5&lt;=#REF!,#REF!&lt;=6.4),"C",IF(AND(5&lt;=#REF!,#REF!&lt;=5.4),"D+",IF(AND(4&lt;=#REF!,#REF!&lt;=4.9),"D",IF(#REF!=0,"X","F"))))))))</f>
        <v>#REF!</v>
      </c>
      <c r="J27" s="14" t="e">
        <f>IF(AND(8.5&lt;=#REF!,#REF!&lt;=10),4,IF(AND(8&lt;=#REF!,#REF!&lt;=8.4),3.5,IF(AND(7&lt;=#REF!,#REF!&lt;=7.9),3,IF(AND(6.5&lt;=#REF!,#REF!&lt;=6.9),2.5,IF(AND(5.5&lt;=#REF!,#REF!&lt;=6.4),2,IF(AND(5&lt;=#REF!,#REF!&lt;=5.4),1.5,IF(AND(4&lt;=#REF!,#REF!&lt;=4.9),1,0)))))))</f>
        <v>#REF!</v>
      </c>
      <c r="K27" s="23" t="e">
        <f>IF(AND(8.5&lt;=#REF!,#REF!&lt;=10),"A",IF(AND(8&lt;=#REF!,#REF!&lt;=8.4),"B+",IF(AND(7&lt;=#REF!,#REF!&lt;=7.9),"B",IF(AND(6.5&lt;=#REF!,#REF!&lt;=6.9),"C+",IF(AND(5.5&lt;=#REF!,#REF!&lt;=6.4),"C",IF(AND(5&lt;=#REF!,#REF!&lt;=5.4),"D+",IF(AND(4&lt;=#REF!,#REF!&lt;=4.9),"D",IF(#REF!=0,"X","F"))))))))</f>
        <v>#REF!</v>
      </c>
      <c r="L27" s="24" t="e">
        <f>IF(AND(8.5&lt;=#REF!,#REF!&lt;=10),4,IF(AND(8&lt;=#REF!,#REF!&lt;=8.4),3.5,IF(AND(7&lt;=#REF!,#REF!&lt;=7.9),3,IF(AND(6.5&lt;=#REF!,#REF!&lt;=6.9),2.5,IF(AND(5.5&lt;=#REF!,#REF!&lt;=6.4),2,IF(AND(5&lt;=#REF!,#REF!&lt;=5.4),1.5,IF(AND(4&lt;=#REF!,#REF!&lt;=4.9),1,0)))))))</f>
        <v>#REF!</v>
      </c>
      <c r="M27" s="23" t="e">
        <f>IF(AND(8.5&lt;=#REF!,#REF!&lt;=10),"A",IF(AND(8&lt;=#REF!,#REF!&lt;=8.4),"B+",IF(AND(7&lt;=#REF!,#REF!&lt;=7.9),"B",IF(AND(6.5&lt;=#REF!,#REF!&lt;=6.9),"C+",IF(AND(5.5&lt;=#REF!,#REF!&lt;=6.4),"C",IF(AND(5&lt;=#REF!,#REF!&lt;=5.4),"D+",IF(AND(4&lt;=#REF!,#REF!&lt;=4.9),"D",IF(#REF!=0,"X","F"))))))))</f>
        <v>#REF!</v>
      </c>
      <c r="N27" s="24" t="e">
        <f>IF(AND(8.5&lt;=#REF!,#REF!&lt;=10),4,IF(AND(8&lt;=#REF!,#REF!&lt;=8.4),3.5,IF(AND(7&lt;=#REF!,#REF!&lt;=7.9),3,IF(AND(6.5&lt;=#REF!,#REF!&lt;=6.9),2.5,IF(AND(5.5&lt;=#REF!,#REF!&lt;=6.4),2,IF(AND(5&lt;=#REF!,#REF!&lt;=5.4),1.5,IF(AND(4&lt;=#REF!,#REF!&lt;=4.9),1,0)))))))</f>
        <v>#REF!</v>
      </c>
      <c r="O27" s="23" t="e">
        <f>IF(AND(8.5&lt;=#REF!,#REF!&lt;=10),"A",IF(AND(8&lt;=#REF!,#REF!&lt;=8.4),"B+",IF(AND(7&lt;=#REF!,#REF!&lt;=7.9),"B",IF(AND(6.5&lt;=#REF!,#REF!&lt;=6.9),"C+",IF(AND(5.5&lt;=#REF!,#REF!&lt;=6.4),"C",IF(AND(5&lt;=#REF!,#REF!&lt;=5.4),"D+",IF(AND(4&lt;=#REF!,#REF!&lt;=4.9),"D",IF(#REF!=0,"X","F"))))))))</f>
        <v>#REF!</v>
      </c>
      <c r="P27" s="24" t="e">
        <f>IF(AND(8.5&lt;=#REF!,#REF!&lt;=10),4,IF(AND(8&lt;=#REF!,#REF!&lt;=8.4),3.5,IF(AND(7&lt;=#REF!,#REF!&lt;=7.9),3,IF(AND(6.5&lt;=#REF!,#REF!&lt;=6.9),2.5,IF(AND(5.5&lt;=#REF!,#REF!&lt;=6.4),2,IF(AND(5&lt;=#REF!,#REF!&lt;=5.4),1.5,IF(AND(4&lt;=#REF!,#REF!&lt;=4.9),1,0)))))))</f>
        <v>#REF!</v>
      </c>
      <c r="Q27" s="23" t="e">
        <f>IF(AND(8.5&lt;=#REF!,#REF!&lt;=10),"A",IF(AND(8&lt;=#REF!,#REF!&lt;=8.4),"B+",IF(AND(7&lt;=#REF!,#REF!&lt;=7.9),"B",IF(AND(6.5&lt;=#REF!,#REF!&lt;=6.9),"C+",IF(AND(5.5&lt;=#REF!,#REF!&lt;=6.4),"C",IF(AND(5&lt;=#REF!,#REF!&lt;=5.4),"D+",IF(AND(4&lt;=#REF!,#REF!&lt;=4.9),"D",IF(#REF!=0,"X","F"))))))))</f>
        <v>#REF!</v>
      </c>
      <c r="R27" s="24" t="e">
        <f>IF(AND(8.5&lt;=#REF!,#REF!&lt;=10),4,IF(AND(8&lt;=#REF!,#REF!&lt;=8.4),3.5,IF(AND(7&lt;=#REF!,#REF!&lt;=7.9),3,IF(AND(6.5&lt;=#REF!,#REF!&lt;=6.9),2.5,IF(AND(5.5&lt;=#REF!,#REF!&lt;=6.4),2,IF(AND(5&lt;=#REF!,#REF!&lt;=5.4),1.5,IF(AND(4&lt;=#REF!,#REF!&lt;=4.9),1,0)))))))</f>
        <v>#REF!</v>
      </c>
      <c r="S27" s="23" t="e">
        <f>IF(AND(8.5&lt;=#REF!,#REF!&lt;=10),"A",IF(AND(8&lt;=#REF!,#REF!&lt;=8.4),"B+",IF(AND(7&lt;=#REF!,#REF!&lt;=7.9),"B",IF(AND(6.5&lt;=#REF!,#REF!&lt;=6.9),"C+",IF(AND(5.5&lt;=#REF!,#REF!&lt;=6.4),"C",IF(AND(5&lt;=#REF!,#REF!&lt;=5.4),"D+",IF(AND(4&lt;=#REF!,#REF!&lt;=4.9),"D",IF(#REF!=0,"X","F"))))))))</f>
        <v>#REF!</v>
      </c>
      <c r="T27" s="24" t="e">
        <f>IF(AND(8.5&lt;=#REF!,#REF!&lt;=10),4,IF(AND(8&lt;=#REF!,#REF!&lt;=8.4),3.5,IF(AND(7&lt;=#REF!,#REF!&lt;=7.9),3,IF(AND(6.5&lt;=#REF!,#REF!&lt;=6.9),2.5,IF(AND(5.5&lt;=#REF!,#REF!&lt;=6.4),2,IF(AND(5&lt;=#REF!,#REF!&lt;=5.4),1.5,IF(AND(4&lt;=#REF!,#REF!&lt;=4.9),1,0)))))))</f>
        <v>#REF!</v>
      </c>
      <c r="U27" s="23" t="e">
        <f>IF(AND(8.5&lt;=#REF!,#REF!&lt;=10),"A",IF(AND(8&lt;=#REF!,#REF!&lt;=8.4),"B+",IF(AND(7&lt;=#REF!,#REF!&lt;=7.9),"B",IF(AND(6.5&lt;=#REF!,#REF!&lt;=6.9),"C+",IF(AND(5.5&lt;=#REF!,#REF!&lt;=6.4),"C",IF(AND(5&lt;=#REF!,#REF!&lt;=5.4),"D+",IF(AND(4&lt;=#REF!,#REF!&lt;=4.9),"D",IF(#REF!=0,"X","F"))))))))</f>
        <v>#REF!</v>
      </c>
      <c r="V27" s="24" t="e">
        <f>IF(AND(8.5&lt;=#REF!,#REF!&lt;=10),4,IF(AND(8&lt;=#REF!,#REF!&lt;=8.4),3.5,IF(AND(7&lt;=#REF!,#REF!&lt;=7.9),3,IF(AND(6.5&lt;=#REF!,#REF!&lt;=6.9),2.5,IF(AND(5.5&lt;=#REF!,#REF!&lt;=6.4),2,IF(AND(5&lt;=#REF!,#REF!&lt;=5.4),1.5,IF(AND(4&lt;=#REF!,#REF!&lt;=4.9),1,0)))))))</f>
        <v>#REF!</v>
      </c>
      <c r="W27" s="23" t="e">
        <f>IF(AND(8.5&lt;=#REF!,#REF!&lt;=10),"A",IF(AND(8&lt;=#REF!,#REF!&lt;=8.4),"B+",IF(AND(7&lt;=#REF!,#REF!&lt;=7.9),"B",IF(AND(6.5&lt;=#REF!,#REF!&lt;=6.9),"C+",IF(AND(5.5&lt;=#REF!,#REF!&lt;=6.4),"C",IF(AND(5&lt;=#REF!,#REF!&lt;=5.4),"D+",IF(AND(4&lt;=#REF!,#REF!&lt;=4.9),"D",IF(#REF!=0,"X","F"))))))))</f>
        <v>#REF!</v>
      </c>
      <c r="X27" s="24" t="e">
        <f>IF(AND(8.5&lt;=#REF!,#REF!&lt;=10),4,IF(AND(8&lt;=#REF!,#REF!&lt;=8.4),3.5,IF(AND(7&lt;=#REF!,#REF!&lt;=7.9),3,IF(AND(6.5&lt;=#REF!,#REF!&lt;=6.9),2.5,IF(AND(5.5&lt;=#REF!,#REF!&lt;=6.4),2,IF(AND(5&lt;=#REF!,#REF!&lt;=5.4),1.5,IF(AND(4&lt;=#REF!,#REF!&lt;=4.9),1,0)))))))</f>
        <v>#REF!</v>
      </c>
      <c r="Y27" s="15" t="e">
        <f>IF(AND(8.5&lt;=#REF!,#REF!&lt;=10),"A",IF(AND(8&lt;=#REF!,#REF!&lt;=8.4),"B+",IF(AND(7&lt;=#REF!,#REF!&lt;=7.9),"B",IF(AND(6.5&lt;=#REF!,#REF!&lt;=6.9),"C+",IF(AND(5.5&lt;=#REF!,#REF!&lt;=6.4),"C",IF(AND(5&lt;=#REF!,#REF!&lt;=5.4),"D+",IF(AND(4&lt;=#REF!,#REF!&lt;=4.9),"D",IF(#REF!=0,"X","F"))))))))</f>
        <v>#REF!</v>
      </c>
      <c r="Z27" s="16" t="e">
        <f>IF(AND(8.5&lt;=#REF!,#REF!&lt;=10),4,IF(AND(8&lt;=#REF!,#REF!&lt;=8.4),3.5,IF(AND(7&lt;=#REF!,#REF!&lt;=7.9),3,IF(AND(6.5&lt;=#REF!,#REF!&lt;=6.9),2.5,IF(AND(5.5&lt;=#REF!,#REF!&lt;=6.4),2,IF(AND(5&lt;=#REF!,#REF!&lt;=5.4),1.5,IF(AND(4&lt;=#REF!,#REF!&lt;=4.9),1,0)))))))</f>
        <v>#REF!</v>
      </c>
      <c r="AA27" s="15" t="e">
        <f>IF(AND(8.5&lt;=#REF!,#REF!&lt;=10),"A",IF(AND(8&lt;=#REF!,#REF!&lt;=8.4),"B+",IF(AND(7&lt;=#REF!,#REF!&lt;=7.9),"B",IF(AND(6.5&lt;=#REF!,#REF!&lt;=6.9),"C+",IF(AND(5.5&lt;=#REF!,#REF!&lt;=6.4),"C",IF(AND(5&lt;=#REF!,#REF!&lt;=5.4),"D+",IF(AND(4&lt;=#REF!,#REF!&lt;=4.9),"D",IF(#REF!=0,"X","F"))))))))</f>
        <v>#REF!</v>
      </c>
      <c r="AB27" s="16" t="e">
        <f>IF(AND(8.5&lt;=#REF!,#REF!&lt;=10),4,IF(AND(8&lt;=#REF!,#REF!&lt;=8.4),3.5,IF(AND(7&lt;=#REF!,#REF!&lt;=7.9),3,IF(AND(6.5&lt;=#REF!,#REF!&lt;=6.9),2.5,IF(AND(5.5&lt;=#REF!,#REF!&lt;=6.4),2,IF(AND(5&lt;=#REF!,#REF!&lt;=5.4),1.5,IF(AND(4&lt;=#REF!,#REF!&lt;=4.9),1,0)))))))</f>
        <v>#REF!</v>
      </c>
      <c r="AC27" s="17" t="e">
        <f>ROUND((SUMPRODUCT($E$5:$N$5,E27:N27)/SUM($E$5:$N$5)),2)</f>
        <v>#REF!</v>
      </c>
      <c r="AD27" s="17" t="e">
        <f t="shared" si="0"/>
        <v>#REF!</v>
      </c>
      <c r="AE27" s="3">
        <f>SUMIF(E27:AB27,#REF!,$E$5:$AB$5)</f>
        <v>24</v>
      </c>
      <c r="AF27" s="17" t="e">
        <f>ROUND((SUMPRODUCT($E$5:$AB$5,E27:AB27)/AE27),2)</f>
        <v>#REF!</v>
      </c>
    </row>
    <row r="28" spans="1:32" ht="23.25" customHeight="1" hidden="1">
      <c r="A28" s="35"/>
      <c r="B28" s="53"/>
      <c r="C28" s="49"/>
      <c r="D28" s="50"/>
      <c r="E28" s="13" t="e">
        <f>IF(AND(8.5&lt;=#REF!,#REF!&lt;=10),"A",IF(AND(8&lt;=#REF!,#REF!&lt;=8.4),"B+",IF(AND(7&lt;=#REF!,#REF!&lt;=7.9),"B",IF(AND(6.5&lt;=#REF!,#REF!&lt;=6.9),"C+",IF(AND(5.5&lt;=#REF!,#REF!&lt;=6.4),"C",IF(AND(5&lt;=#REF!,#REF!&lt;=5.4),"D+",IF(AND(4&lt;=#REF!,#REF!&lt;=4.9),"D",IF(#REF!=0,"X","F"))))))))</f>
        <v>#REF!</v>
      </c>
      <c r="F28" s="14" t="e">
        <f>IF(AND(8.5&lt;=#REF!,#REF!&lt;=10),4,IF(AND(8&lt;=#REF!,#REF!&lt;=8.4),3.5,IF(AND(7&lt;=#REF!,#REF!&lt;=7.9),3,IF(AND(6.5&lt;=#REF!,#REF!&lt;=6.9),2.5,IF(AND(5.5&lt;=#REF!,#REF!&lt;=6.4),2,IF(AND(5&lt;=#REF!,#REF!&lt;=5.4),1.5,IF(AND(4&lt;=#REF!,#REF!&lt;=4.9),1,0)))))))</f>
        <v>#REF!</v>
      </c>
      <c r="G28" s="13" t="e">
        <f>IF(AND(8.5&lt;=#REF!,#REF!&lt;=10),"A",IF(AND(8&lt;=#REF!,#REF!&lt;=8.4),"B+",IF(AND(7&lt;=#REF!,#REF!&lt;=7.9),"B",IF(AND(6.5&lt;=#REF!,#REF!&lt;=6.9),"C+",IF(AND(5.5&lt;=#REF!,#REF!&lt;=6.4),"C",IF(AND(5&lt;=#REF!,#REF!&lt;=5.4),"D+",IF(AND(4&lt;=#REF!,#REF!&lt;=4.9),"D",IF(#REF!=0,"X","F"))))))))</f>
        <v>#REF!</v>
      </c>
      <c r="H28" s="14" t="e">
        <f>IF(AND(8.5&lt;=#REF!,#REF!&lt;=10),4,IF(AND(8&lt;=#REF!,#REF!&lt;=8.4),3.5,IF(AND(7&lt;=#REF!,#REF!&lt;=7.9),3,IF(AND(6.5&lt;=#REF!,#REF!&lt;=6.9),2.5,IF(AND(5.5&lt;=#REF!,#REF!&lt;=6.4),2,IF(AND(5&lt;=#REF!,#REF!&lt;=5.4),1.5,IF(AND(4&lt;=#REF!,#REF!&lt;=4.9),1,0)))))))</f>
        <v>#REF!</v>
      </c>
      <c r="I28" s="13" t="e">
        <f>IF(AND(8.5&lt;=#REF!,#REF!&lt;=10),"A",IF(AND(8&lt;=#REF!,#REF!&lt;=8.4),"B+",IF(AND(7&lt;=#REF!,#REF!&lt;=7.9),"B",IF(AND(6.5&lt;=#REF!,#REF!&lt;=6.9),"C+",IF(AND(5.5&lt;=#REF!,#REF!&lt;=6.4),"C",IF(AND(5&lt;=#REF!,#REF!&lt;=5.4),"D+",IF(AND(4&lt;=#REF!,#REF!&lt;=4.9),"D",IF(#REF!=0,"X","F"))))))))</f>
        <v>#REF!</v>
      </c>
      <c r="J28" s="14" t="e">
        <f>IF(AND(8.5&lt;=#REF!,#REF!&lt;=10),4,IF(AND(8&lt;=#REF!,#REF!&lt;=8.4),3.5,IF(AND(7&lt;=#REF!,#REF!&lt;=7.9),3,IF(AND(6.5&lt;=#REF!,#REF!&lt;=6.9),2.5,IF(AND(5.5&lt;=#REF!,#REF!&lt;=6.4),2,IF(AND(5&lt;=#REF!,#REF!&lt;=5.4),1.5,IF(AND(4&lt;=#REF!,#REF!&lt;=4.9),1,0)))))))</f>
        <v>#REF!</v>
      </c>
      <c r="K28" s="23" t="e">
        <f>IF(AND(8.5&lt;=#REF!,#REF!&lt;=10),"A",IF(AND(8&lt;=#REF!,#REF!&lt;=8.4),"B+",IF(AND(7&lt;=#REF!,#REF!&lt;=7.9),"B",IF(AND(6.5&lt;=#REF!,#REF!&lt;=6.9),"C+",IF(AND(5.5&lt;=#REF!,#REF!&lt;=6.4),"C",IF(AND(5&lt;=#REF!,#REF!&lt;=5.4),"D+",IF(AND(4&lt;=#REF!,#REF!&lt;=4.9),"D",IF(#REF!=0,"X","F"))))))))</f>
        <v>#REF!</v>
      </c>
      <c r="L28" s="24" t="e">
        <f>IF(AND(8.5&lt;=#REF!,#REF!&lt;=10),4,IF(AND(8&lt;=#REF!,#REF!&lt;=8.4),3.5,IF(AND(7&lt;=#REF!,#REF!&lt;=7.9),3,IF(AND(6.5&lt;=#REF!,#REF!&lt;=6.9),2.5,IF(AND(5.5&lt;=#REF!,#REF!&lt;=6.4),2,IF(AND(5&lt;=#REF!,#REF!&lt;=5.4),1.5,IF(AND(4&lt;=#REF!,#REF!&lt;=4.9),1,0)))))))</f>
        <v>#REF!</v>
      </c>
      <c r="M28" s="23" t="e">
        <f>IF(AND(8.5&lt;=#REF!,#REF!&lt;=10),"A",IF(AND(8&lt;=#REF!,#REF!&lt;=8.4),"B+",IF(AND(7&lt;=#REF!,#REF!&lt;=7.9),"B",IF(AND(6.5&lt;=#REF!,#REF!&lt;=6.9),"C+",IF(AND(5.5&lt;=#REF!,#REF!&lt;=6.4),"C",IF(AND(5&lt;=#REF!,#REF!&lt;=5.4),"D+",IF(AND(4&lt;=#REF!,#REF!&lt;=4.9),"D",IF(#REF!=0,"X","F"))))))))</f>
        <v>#REF!</v>
      </c>
      <c r="N28" s="24" t="e">
        <f>IF(AND(8.5&lt;=#REF!,#REF!&lt;=10),4,IF(AND(8&lt;=#REF!,#REF!&lt;=8.4),3.5,IF(AND(7&lt;=#REF!,#REF!&lt;=7.9),3,IF(AND(6.5&lt;=#REF!,#REF!&lt;=6.9),2.5,IF(AND(5.5&lt;=#REF!,#REF!&lt;=6.4),2,IF(AND(5&lt;=#REF!,#REF!&lt;=5.4),1.5,IF(AND(4&lt;=#REF!,#REF!&lt;=4.9),1,0)))))))</f>
        <v>#REF!</v>
      </c>
      <c r="O28" s="23" t="e">
        <f>IF(AND(8.5&lt;=#REF!,#REF!&lt;=10),"A",IF(AND(8&lt;=#REF!,#REF!&lt;=8.4),"B+",IF(AND(7&lt;=#REF!,#REF!&lt;=7.9),"B",IF(AND(6.5&lt;=#REF!,#REF!&lt;=6.9),"C+",IF(AND(5.5&lt;=#REF!,#REF!&lt;=6.4),"C",IF(AND(5&lt;=#REF!,#REF!&lt;=5.4),"D+",IF(AND(4&lt;=#REF!,#REF!&lt;=4.9),"D",IF(#REF!=0,"X","F"))))))))</f>
        <v>#REF!</v>
      </c>
      <c r="P28" s="24" t="e">
        <f>IF(AND(8.5&lt;=#REF!,#REF!&lt;=10),4,IF(AND(8&lt;=#REF!,#REF!&lt;=8.4),3.5,IF(AND(7&lt;=#REF!,#REF!&lt;=7.9),3,IF(AND(6.5&lt;=#REF!,#REF!&lt;=6.9),2.5,IF(AND(5.5&lt;=#REF!,#REF!&lt;=6.4),2,IF(AND(5&lt;=#REF!,#REF!&lt;=5.4),1.5,IF(AND(4&lt;=#REF!,#REF!&lt;=4.9),1,0)))))))</f>
        <v>#REF!</v>
      </c>
      <c r="Q28" s="23" t="e">
        <f>IF(AND(8.5&lt;=#REF!,#REF!&lt;=10),"A",IF(AND(8&lt;=#REF!,#REF!&lt;=8.4),"B+",IF(AND(7&lt;=#REF!,#REF!&lt;=7.9),"B",IF(AND(6.5&lt;=#REF!,#REF!&lt;=6.9),"C+",IF(AND(5.5&lt;=#REF!,#REF!&lt;=6.4),"C",IF(AND(5&lt;=#REF!,#REF!&lt;=5.4),"D+",IF(AND(4&lt;=#REF!,#REF!&lt;=4.9),"D",IF(#REF!=0,"X","F"))))))))</f>
        <v>#REF!</v>
      </c>
      <c r="R28" s="24" t="e">
        <f>IF(AND(8.5&lt;=#REF!,#REF!&lt;=10),4,IF(AND(8&lt;=#REF!,#REF!&lt;=8.4),3.5,IF(AND(7&lt;=#REF!,#REF!&lt;=7.9),3,IF(AND(6.5&lt;=#REF!,#REF!&lt;=6.9),2.5,IF(AND(5.5&lt;=#REF!,#REF!&lt;=6.4),2,IF(AND(5&lt;=#REF!,#REF!&lt;=5.4),1.5,IF(AND(4&lt;=#REF!,#REF!&lt;=4.9),1,0)))))))</f>
        <v>#REF!</v>
      </c>
      <c r="S28" s="23" t="e">
        <f>IF(AND(8.5&lt;=#REF!,#REF!&lt;=10),"A",IF(AND(8&lt;=#REF!,#REF!&lt;=8.4),"B+",IF(AND(7&lt;=#REF!,#REF!&lt;=7.9),"B",IF(AND(6.5&lt;=#REF!,#REF!&lt;=6.9),"C+",IF(AND(5.5&lt;=#REF!,#REF!&lt;=6.4),"C",IF(AND(5&lt;=#REF!,#REF!&lt;=5.4),"D+",IF(AND(4&lt;=#REF!,#REF!&lt;=4.9),"D",IF(#REF!=0,"X","F"))))))))</f>
        <v>#REF!</v>
      </c>
      <c r="T28" s="24" t="e">
        <f>IF(AND(8.5&lt;=#REF!,#REF!&lt;=10),4,IF(AND(8&lt;=#REF!,#REF!&lt;=8.4),3.5,IF(AND(7&lt;=#REF!,#REF!&lt;=7.9),3,IF(AND(6.5&lt;=#REF!,#REF!&lt;=6.9),2.5,IF(AND(5.5&lt;=#REF!,#REF!&lt;=6.4),2,IF(AND(5&lt;=#REF!,#REF!&lt;=5.4),1.5,IF(AND(4&lt;=#REF!,#REF!&lt;=4.9),1,0)))))))</f>
        <v>#REF!</v>
      </c>
      <c r="U28" s="23" t="e">
        <f>IF(AND(8.5&lt;=#REF!,#REF!&lt;=10),"A",IF(AND(8&lt;=#REF!,#REF!&lt;=8.4),"B+",IF(AND(7&lt;=#REF!,#REF!&lt;=7.9),"B",IF(AND(6.5&lt;=#REF!,#REF!&lt;=6.9),"C+",IF(AND(5.5&lt;=#REF!,#REF!&lt;=6.4),"C",IF(AND(5&lt;=#REF!,#REF!&lt;=5.4),"D+",IF(AND(4&lt;=#REF!,#REF!&lt;=4.9),"D",IF(#REF!=0,"X","F"))))))))</f>
        <v>#REF!</v>
      </c>
      <c r="V28" s="24" t="e">
        <f>IF(AND(8.5&lt;=#REF!,#REF!&lt;=10),4,IF(AND(8&lt;=#REF!,#REF!&lt;=8.4),3.5,IF(AND(7&lt;=#REF!,#REF!&lt;=7.9),3,IF(AND(6.5&lt;=#REF!,#REF!&lt;=6.9),2.5,IF(AND(5.5&lt;=#REF!,#REF!&lt;=6.4),2,IF(AND(5&lt;=#REF!,#REF!&lt;=5.4),1.5,IF(AND(4&lt;=#REF!,#REF!&lt;=4.9),1,0)))))))</f>
        <v>#REF!</v>
      </c>
      <c r="W28" s="23" t="e">
        <f>IF(AND(8.5&lt;=#REF!,#REF!&lt;=10),"A",IF(AND(8&lt;=#REF!,#REF!&lt;=8.4),"B+",IF(AND(7&lt;=#REF!,#REF!&lt;=7.9),"B",IF(AND(6.5&lt;=#REF!,#REF!&lt;=6.9),"C+",IF(AND(5.5&lt;=#REF!,#REF!&lt;=6.4),"C",IF(AND(5&lt;=#REF!,#REF!&lt;=5.4),"D+",IF(AND(4&lt;=#REF!,#REF!&lt;=4.9),"D",IF(#REF!=0,"X","F"))))))))</f>
        <v>#REF!</v>
      </c>
      <c r="X28" s="24" t="e">
        <f>IF(AND(8.5&lt;=#REF!,#REF!&lt;=10),4,IF(AND(8&lt;=#REF!,#REF!&lt;=8.4),3.5,IF(AND(7&lt;=#REF!,#REF!&lt;=7.9),3,IF(AND(6.5&lt;=#REF!,#REF!&lt;=6.9),2.5,IF(AND(5.5&lt;=#REF!,#REF!&lt;=6.4),2,IF(AND(5&lt;=#REF!,#REF!&lt;=5.4),1.5,IF(AND(4&lt;=#REF!,#REF!&lt;=4.9),1,0)))))))</f>
        <v>#REF!</v>
      </c>
      <c r="Y28" s="15" t="e">
        <f>IF(AND(8.5&lt;=#REF!,#REF!&lt;=10),"A",IF(AND(8&lt;=#REF!,#REF!&lt;=8.4),"B+",IF(AND(7&lt;=#REF!,#REF!&lt;=7.9),"B",IF(AND(6.5&lt;=#REF!,#REF!&lt;=6.9),"C+",IF(AND(5.5&lt;=#REF!,#REF!&lt;=6.4),"C",IF(AND(5&lt;=#REF!,#REF!&lt;=5.4),"D+",IF(AND(4&lt;=#REF!,#REF!&lt;=4.9),"D",IF(#REF!=0,"X","F"))))))))</f>
        <v>#REF!</v>
      </c>
      <c r="Z28" s="16" t="e">
        <f>IF(AND(8.5&lt;=#REF!,#REF!&lt;=10),4,IF(AND(8&lt;=#REF!,#REF!&lt;=8.4),3.5,IF(AND(7&lt;=#REF!,#REF!&lt;=7.9),3,IF(AND(6.5&lt;=#REF!,#REF!&lt;=6.9),2.5,IF(AND(5.5&lt;=#REF!,#REF!&lt;=6.4),2,IF(AND(5&lt;=#REF!,#REF!&lt;=5.4),1.5,IF(AND(4&lt;=#REF!,#REF!&lt;=4.9),1,0)))))))</f>
        <v>#REF!</v>
      </c>
      <c r="AA28" s="15" t="e">
        <f>IF(AND(8.5&lt;=#REF!,#REF!&lt;=10),"A",IF(AND(8&lt;=#REF!,#REF!&lt;=8.4),"B+",IF(AND(7&lt;=#REF!,#REF!&lt;=7.9),"B",IF(AND(6.5&lt;=#REF!,#REF!&lt;=6.9),"C+",IF(AND(5.5&lt;=#REF!,#REF!&lt;=6.4),"C",IF(AND(5&lt;=#REF!,#REF!&lt;=5.4),"D+",IF(AND(4&lt;=#REF!,#REF!&lt;=4.9),"D",IF(#REF!=0,"X","F"))))))))</f>
        <v>#REF!</v>
      </c>
      <c r="AB28" s="16" t="e">
        <f>IF(AND(8.5&lt;=#REF!,#REF!&lt;=10),4,IF(AND(8&lt;=#REF!,#REF!&lt;=8.4),3.5,IF(AND(7&lt;=#REF!,#REF!&lt;=7.9),3,IF(AND(6.5&lt;=#REF!,#REF!&lt;=6.9),2.5,IF(AND(5.5&lt;=#REF!,#REF!&lt;=6.4),2,IF(AND(5&lt;=#REF!,#REF!&lt;=5.4),1.5,IF(AND(4&lt;=#REF!,#REF!&lt;=4.9),1,0)))))))</f>
        <v>#REF!</v>
      </c>
      <c r="AC28" s="17" t="e">
        <f>ROUND((SUMPRODUCT($E$5:$N$5,E28:N28)/SUM($E$5:$N$5)),2)</f>
        <v>#REF!</v>
      </c>
      <c r="AD28" s="17" t="e">
        <f t="shared" si="0"/>
        <v>#REF!</v>
      </c>
      <c r="AE28" s="3">
        <f>SUMIF(E28:AB28,#REF!,$E$5:$AB$5)</f>
        <v>24</v>
      </c>
      <c r="AF28" s="17" t="e">
        <f>ROUND((SUMPRODUCT($E$5:$AB$5,E28:AB28)/AE28),2)</f>
        <v>#REF!</v>
      </c>
    </row>
    <row r="29" spans="1:32" ht="23.25" customHeight="1" hidden="1">
      <c r="A29" s="35"/>
      <c r="B29" s="53"/>
      <c r="C29" s="49"/>
      <c r="D29" s="50"/>
      <c r="E29" s="13" t="e">
        <f>IF(AND(8.5&lt;=#REF!,#REF!&lt;=10),"A",IF(AND(8&lt;=#REF!,#REF!&lt;=8.4),"B+",IF(AND(7&lt;=#REF!,#REF!&lt;=7.9),"B",IF(AND(6.5&lt;=#REF!,#REF!&lt;=6.9),"C+",IF(AND(5.5&lt;=#REF!,#REF!&lt;=6.4),"C",IF(AND(5&lt;=#REF!,#REF!&lt;=5.4),"D+",IF(AND(4&lt;=#REF!,#REF!&lt;=4.9),"D",IF(#REF!=0,"X","F"))))))))</f>
        <v>#REF!</v>
      </c>
      <c r="F29" s="14" t="e">
        <f>IF(AND(8.5&lt;=#REF!,#REF!&lt;=10),4,IF(AND(8&lt;=#REF!,#REF!&lt;=8.4),3.5,IF(AND(7&lt;=#REF!,#REF!&lt;=7.9),3,IF(AND(6.5&lt;=#REF!,#REF!&lt;=6.9),2.5,IF(AND(5.5&lt;=#REF!,#REF!&lt;=6.4),2,IF(AND(5&lt;=#REF!,#REF!&lt;=5.4),1.5,IF(AND(4&lt;=#REF!,#REF!&lt;=4.9),1,0)))))))</f>
        <v>#REF!</v>
      </c>
      <c r="G29" s="13" t="e">
        <f>IF(AND(8.5&lt;=#REF!,#REF!&lt;=10),"A",IF(AND(8&lt;=#REF!,#REF!&lt;=8.4),"B+",IF(AND(7&lt;=#REF!,#REF!&lt;=7.9),"B",IF(AND(6.5&lt;=#REF!,#REF!&lt;=6.9),"C+",IF(AND(5.5&lt;=#REF!,#REF!&lt;=6.4),"C",IF(AND(5&lt;=#REF!,#REF!&lt;=5.4),"D+",IF(AND(4&lt;=#REF!,#REF!&lt;=4.9),"D",IF(#REF!=0,"X","F"))))))))</f>
        <v>#REF!</v>
      </c>
      <c r="H29" s="14" t="e">
        <f>IF(AND(8.5&lt;=#REF!,#REF!&lt;=10),4,IF(AND(8&lt;=#REF!,#REF!&lt;=8.4),3.5,IF(AND(7&lt;=#REF!,#REF!&lt;=7.9),3,IF(AND(6.5&lt;=#REF!,#REF!&lt;=6.9),2.5,IF(AND(5.5&lt;=#REF!,#REF!&lt;=6.4),2,IF(AND(5&lt;=#REF!,#REF!&lt;=5.4),1.5,IF(AND(4&lt;=#REF!,#REF!&lt;=4.9),1,0)))))))</f>
        <v>#REF!</v>
      </c>
      <c r="I29" s="13" t="e">
        <f>IF(AND(8.5&lt;=#REF!,#REF!&lt;=10),"A",IF(AND(8&lt;=#REF!,#REF!&lt;=8.4),"B+",IF(AND(7&lt;=#REF!,#REF!&lt;=7.9),"B",IF(AND(6.5&lt;=#REF!,#REF!&lt;=6.9),"C+",IF(AND(5.5&lt;=#REF!,#REF!&lt;=6.4),"C",IF(AND(5&lt;=#REF!,#REF!&lt;=5.4),"D+",IF(AND(4&lt;=#REF!,#REF!&lt;=4.9),"D",IF(#REF!=0,"X","F"))))))))</f>
        <v>#REF!</v>
      </c>
      <c r="J29" s="14" t="e">
        <f>IF(AND(8.5&lt;=#REF!,#REF!&lt;=10),4,IF(AND(8&lt;=#REF!,#REF!&lt;=8.4),3.5,IF(AND(7&lt;=#REF!,#REF!&lt;=7.9),3,IF(AND(6.5&lt;=#REF!,#REF!&lt;=6.9),2.5,IF(AND(5.5&lt;=#REF!,#REF!&lt;=6.4),2,IF(AND(5&lt;=#REF!,#REF!&lt;=5.4),1.5,IF(AND(4&lt;=#REF!,#REF!&lt;=4.9),1,0)))))))</f>
        <v>#REF!</v>
      </c>
      <c r="K29" s="23" t="e">
        <f>IF(AND(8.5&lt;=#REF!,#REF!&lt;=10),"A",IF(AND(8&lt;=#REF!,#REF!&lt;=8.4),"B+",IF(AND(7&lt;=#REF!,#REF!&lt;=7.9),"B",IF(AND(6.5&lt;=#REF!,#REF!&lt;=6.9),"C+",IF(AND(5.5&lt;=#REF!,#REF!&lt;=6.4),"C",IF(AND(5&lt;=#REF!,#REF!&lt;=5.4),"D+",IF(AND(4&lt;=#REF!,#REF!&lt;=4.9),"D",IF(#REF!=0,"X","F"))))))))</f>
        <v>#REF!</v>
      </c>
      <c r="L29" s="24" t="e">
        <f>IF(AND(8.5&lt;=#REF!,#REF!&lt;=10),4,IF(AND(8&lt;=#REF!,#REF!&lt;=8.4),3.5,IF(AND(7&lt;=#REF!,#REF!&lt;=7.9),3,IF(AND(6.5&lt;=#REF!,#REF!&lt;=6.9),2.5,IF(AND(5.5&lt;=#REF!,#REF!&lt;=6.4),2,IF(AND(5&lt;=#REF!,#REF!&lt;=5.4),1.5,IF(AND(4&lt;=#REF!,#REF!&lt;=4.9),1,0)))))))</f>
        <v>#REF!</v>
      </c>
      <c r="M29" s="23" t="e">
        <f>IF(AND(8.5&lt;=#REF!,#REF!&lt;=10),"A",IF(AND(8&lt;=#REF!,#REF!&lt;=8.4),"B+",IF(AND(7&lt;=#REF!,#REF!&lt;=7.9),"B",IF(AND(6.5&lt;=#REF!,#REF!&lt;=6.9),"C+",IF(AND(5.5&lt;=#REF!,#REF!&lt;=6.4),"C",IF(AND(5&lt;=#REF!,#REF!&lt;=5.4),"D+",IF(AND(4&lt;=#REF!,#REF!&lt;=4.9),"D",IF(#REF!=0,"X","F"))))))))</f>
        <v>#REF!</v>
      </c>
      <c r="N29" s="24" t="e">
        <f>IF(AND(8.5&lt;=#REF!,#REF!&lt;=10),4,IF(AND(8&lt;=#REF!,#REF!&lt;=8.4),3.5,IF(AND(7&lt;=#REF!,#REF!&lt;=7.9),3,IF(AND(6.5&lt;=#REF!,#REF!&lt;=6.9),2.5,IF(AND(5.5&lt;=#REF!,#REF!&lt;=6.4),2,IF(AND(5&lt;=#REF!,#REF!&lt;=5.4),1.5,IF(AND(4&lt;=#REF!,#REF!&lt;=4.9),1,0)))))))</f>
        <v>#REF!</v>
      </c>
      <c r="O29" s="23" t="e">
        <f>IF(AND(8.5&lt;=#REF!,#REF!&lt;=10),"A",IF(AND(8&lt;=#REF!,#REF!&lt;=8.4),"B+",IF(AND(7&lt;=#REF!,#REF!&lt;=7.9),"B",IF(AND(6.5&lt;=#REF!,#REF!&lt;=6.9),"C+",IF(AND(5.5&lt;=#REF!,#REF!&lt;=6.4),"C",IF(AND(5&lt;=#REF!,#REF!&lt;=5.4),"D+",IF(AND(4&lt;=#REF!,#REF!&lt;=4.9),"D",IF(#REF!=0,"X","F"))))))))</f>
        <v>#REF!</v>
      </c>
      <c r="P29" s="24" t="e">
        <f>IF(AND(8.5&lt;=#REF!,#REF!&lt;=10),4,IF(AND(8&lt;=#REF!,#REF!&lt;=8.4),3.5,IF(AND(7&lt;=#REF!,#REF!&lt;=7.9),3,IF(AND(6.5&lt;=#REF!,#REF!&lt;=6.9),2.5,IF(AND(5.5&lt;=#REF!,#REF!&lt;=6.4),2,IF(AND(5&lt;=#REF!,#REF!&lt;=5.4),1.5,IF(AND(4&lt;=#REF!,#REF!&lt;=4.9),1,0)))))))</f>
        <v>#REF!</v>
      </c>
      <c r="Q29" s="23" t="e">
        <f>IF(AND(8.5&lt;=#REF!,#REF!&lt;=10),"A",IF(AND(8&lt;=#REF!,#REF!&lt;=8.4),"B+",IF(AND(7&lt;=#REF!,#REF!&lt;=7.9),"B",IF(AND(6.5&lt;=#REF!,#REF!&lt;=6.9),"C+",IF(AND(5.5&lt;=#REF!,#REF!&lt;=6.4),"C",IF(AND(5&lt;=#REF!,#REF!&lt;=5.4),"D+",IF(AND(4&lt;=#REF!,#REF!&lt;=4.9),"D",IF(#REF!=0,"X","F"))))))))</f>
        <v>#REF!</v>
      </c>
      <c r="R29" s="24" t="e">
        <f>IF(AND(8.5&lt;=#REF!,#REF!&lt;=10),4,IF(AND(8&lt;=#REF!,#REF!&lt;=8.4),3.5,IF(AND(7&lt;=#REF!,#REF!&lt;=7.9),3,IF(AND(6.5&lt;=#REF!,#REF!&lt;=6.9),2.5,IF(AND(5.5&lt;=#REF!,#REF!&lt;=6.4),2,IF(AND(5&lt;=#REF!,#REF!&lt;=5.4),1.5,IF(AND(4&lt;=#REF!,#REF!&lt;=4.9),1,0)))))))</f>
        <v>#REF!</v>
      </c>
      <c r="S29" s="23" t="e">
        <f>IF(AND(8.5&lt;=#REF!,#REF!&lt;=10),"A",IF(AND(8&lt;=#REF!,#REF!&lt;=8.4),"B+",IF(AND(7&lt;=#REF!,#REF!&lt;=7.9),"B",IF(AND(6.5&lt;=#REF!,#REF!&lt;=6.9),"C+",IF(AND(5.5&lt;=#REF!,#REF!&lt;=6.4),"C",IF(AND(5&lt;=#REF!,#REF!&lt;=5.4),"D+",IF(AND(4&lt;=#REF!,#REF!&lt;=4.9),"D",IF(#REF!=0,"X","F"))))))))</f>
        <v>#REF!</v>
      </c>
      <c r="T29" s="24" t="e">
        <f>IF(AND(8.5&lt;=#REF!,#REF!&lt;=10),4,IF(AND(8&lt;=#REF!,#REF!&lt;=8.4),3.5,IF(AND(7&lt;=#REF!,#REF!&lt;=7.9),3,IF(AND(6.5&lt;=#REF!,#REF!&lt;=6.9),2.5,IF(AND(5.5&lt;=#REF!,#REF!&lt;=6.4),2,IF(AND(5&lt;=#REF!,#REF!&lt;=5.4),1.5,IF(AND(4&lt;=#REF!,#REF!&lt;=4.9),1,0)))))))</f>
        <v>#REF!</v>
      </c>
      <c r="U29" s="23" t="e">
        <f>IF(AND(8.5&lt;=#REF!,#REF!&lt;=10),"A",IF(AND(8&lt;=#REF!,#REF!&lt;=8.4),"B+",IF(AND(7&lt;=#REF!,#REF!&lt;=7.9),"B",IF(AND(6.5&lt;=#REF!,#REF!&lt;=6.9),"C+",IF(AND(5.5&lt;=#REF!,#REF!&lt;=6.4),"C",IF(AND(5&lt;=#REF!,#REF!&lt;=5.4),"D+",IF(AND(4&lt;=#REF!,#REF!&lt;=4.9),"D",IF(#REF!=0,"X","F"))))))))</f>
        <v>#REF!</v>
      </c>
      <c r="V29" s="24" t="e">
        <f>IF(AND(8.5&lt;=#REF!,#REF!&lt;=10),4,IF(AND(8&lt;=#REF!,#REF!&lt;=8.4),3.5,IF(AND(7&lt;=#REF!,#REF!&lt;=7.9),3,IF(AND(6.5&lt;=#REF!,#REF!&lt;=6.9),2.5,IF(AND(5.5&lt;=#REF!,#REF!&lt;=6.4),2,IF(AND(5&lt;=#REF!,#REF!&lt;=5.4),1.5,IF(AND(4&lt;=#REF!,#REF!&lt;=4.9),1,0)))))))</f>
        <v>#REF!</v>
      </c>
      <c r="W29" s="23" t="e">
        <f>IF(AND(8.5&lt;=#REF!,#REF!&lt;=10),"A",IF(AND(8&lt;=#REF!,#REF!&lt;=8.4),"B+",IF(AND(7&lt;=#REF!,#REF!&lt;=7.9),"B",IF(AND(6.5&lt;=#REF!,#REF!&lt;=6.9),"C+",IF(AND(5.5&lt;=#REF!,#REF!&lt;=6.4),"C",IF(AND(5&lt;=#REF!,#REF!&lt;=5.4),"D+",IF(AND(4&lt;=#REF!,#REF!&lt;=4.9),"D",IF(#REF!=0,"X","F"))))))))</f>
        <v>#REF!</v>
      </c>
      <c r="X29" s="24" t="e">
        <f>IF(AND(8.5&lt;=#REF!,#REF!&lt;=10),4,IF(AND(8&lt;=#REF!,#REF!&lt;=8.4),3.5,IF(AND(7&lt;=#REF!,#REF!&lt;=7.9),3,IF(AND(6.5&lt;=#REF!,#REF!&lt;=6.9),2.5,IF(AND(5.5&lt;=#REF!,#REF!&lt;=6.4),2,IF(AND(5&lt;=#REF!,#REF!&lt;=5.4),1.5,IF(AND(4&lt;=#REF!,#REF!&lt;=4.9),1,0)))))))</f>
        <v>#REF!</v>
      </c>
      <c r="Y29" s="15" t="e">
        <f>IF(AND(8.5&lt;=#REF!,#REF!&lt;=10),"A",IF(AND(8&lt;=#REF!,#REF!&lt;=8.4),"B+",IF(AND(7&lt;=#REF!,#REF!&lt;=7.9),"B",IF(AND(6.5&lt;=#REF!,#REF!&lt;=6.9),"C+",IF(AND(5.5&lt;=#REF!,#REF!&lt;=6.4),"C",IF(AND(5&lt;=#REF!,#REF!&lt;=5.4),"D+",IF(AND(4&lt;=#REF!,#REF!&lt;=4.9),"D",IF(#REF!=0,"X","F"))))))))</f>
        <v>#REF!</v>
      </c>
      <c r="Z29" s="16" t="e">
        <f>IF(AND(8.5&lt;=#REF!,#REF!&lt;=10),4,IF(AND(8&lt;=#REF!,#REF!&lt;=8.4),3.5,IF(AND(7&lt;=#REF!,#REF!&lt;=7.9),3,IF(AND(6.5&lt;=#REF!,#REF!&lt;=6.9),2.5,IF(AND(5.5&lt;=#REF!,#REF!&lt;=6.4),2,IF(AND(5&lt;=#REF!,#REF!&lt;=5.4),1.5,IF(AND(4&lt;=#REF!,#REF!&lt;=4.9),1,0)))))))</f>
        <v>#REF!</v>
      </c>
      <c r="AA29" s="15" t="e">
        <f>IF(AND(8.5&lt;=#REF!,#REF!&lt;=10),"A",IF(AND(8&lt;=#REF!,#REF!&lt;=8.4),"B+",IF(AND(7&lt;=#REF!,#REF!&lt;=7.9),"B",IF(AND(6.5&lt;=#REF!,#REF!&lt;=6.9),"C+",IF(AND(5.5&lt;=#REF!,#REF!&lt;=6.4),"C",IF(AND(5&lt;=#REF!,#REF!&lt;=5.4),"D+",IF(AND(4&lt;=#REF!,#REF!&lt;=4.9),"D",IF(#REF!=0,"X","F"))))))))</f>
        <v>#REF!</v>
      </c>
      <c r="AB29" s="16" t="e">
        <f>IF(AND(8.5&lt;=#REF!,#REF!&lt;=10),4,IF(AND(8&lt;=#REF!,#REF!&lt;=8.4),3.5,IF(AND(7&lt;=#REF!,#REF!&lt;=7.9),3,IF(AND(6.5&lt;=#REF!,#REF!&lt;=6.9),2.5,IF(AND(5.5&lt;=#REF!,#REF!&lt;=6.4),2,IF(AND(5&lt;=#REF!,#REF!&lt;=5.4),1.5,IF(AND(4&lt;=#REF!,#REF!&lt;=4.9),1,0)))))))</f>
        <v>#REF!</v>
      </c>
      <c r="AC29" s="17" t="e">
        <f>ROUND((SUMPRODUCT($E$5:$N$5,E29:N29)/SUM($E$5:$N$5)),2)</f>
        <v>#REF!</v>
      </c>
      <c r="AD29" s="17" t="e">
        <f t="shared" si="0"/>
        <v>#REF!</v>
      </c>
      <c r="AE29" s="3">
        <f>SUMIF(E29:AB29,#REF!,$E$5:$AB$5)</f>
        <v>24</v>
      </c>
      <c r="AF29" s="17" t="e">
        <f>ROUND((SUMPRODUCT($E$5:$AB$5,E29:AB29)/AE29),2)</f>
        <v>#REF!</v>
      </c>
    </row>
    <row r="30" spans="1:32" ht="23.25" customHeight="1" hidden="1">
      <c r="A30" s="35"/>
      <c r="B30" s="53"/>
      <c r="C30" s="49"/>
      <c r="D30" s="50"/>
      <c r="E30" s="13" t="e">
        <f>IF(AND(8.5&lt;=#REF!,#REF!&lt;=10),"A",IF(AND(8&lt;=#REF!,#REF!&lt;=8.4),"B+",IF(AND(7&lt;=#REF!,#REF!&lt;=7.9),"B",IF(AND(6.5&lt;=#REF!,#REF!&lt;=6.9),"C+",IF(AND(5.5&lt;=#REF!,#REF!&lt;=6.4),"C",IF(AND(5&lt;=#REF!,#REF!&lt;=5.4),"D+",IF(AND(4&lt;=#REF!,#REF!&lt;=4.9),"D",IF(#REF!=0,"X","F"))))))))</f>
        <v>#REF!</v>
      </c>
      <c r="F30" s="14" t="e">
        <f>IF(AND(8.5&lt;=#REF!,#REF!&lt;=10),4,IF(AND(8&lt;=#REF!,#REF!&lt;=8.4),3.5,IF(AND(7&lt;=#REF!,#REF!&lt;=7.9),3,IF(AND(6.5&lt;=#REF!,#REF!&lt;=6.9),2.5,IF(AND(5.5&lt;=#REF!,#REF!&lt;=6.4),2,IF(AND(5&lt;=#REF!,#REF!&lt;=5.4),1.5,IF(AND(4&lt;=#REF!,#REF!&lt;=4.9),1,0)))))))</f>
        <v>#REF!</v>
      </c>
      <c r="G30" s="13" t="e">
        <f>IF(AND(8.5&lt;=#REF!,#REF!&lt;=10),"A",IF(AND(8&lt;=#REF!,#REF!&lt;=8.4),"B+",IF(AND(7&lt;=#REF!,#REF!&lt;=7.9),"B",IF(AND(6.5&lt;=#REF!,#REF!&lt;=6.9),"C+",IF(AND(5.5&lt;=#REF!,#REF!&lt;=6.4),"C",IF(AND(5&lt;=#REF!,#REF!&lt;=5.4),"D+",IF(AND(4&lt;=#REF!,#REF!&lt;=4.9),"D",IF(#REF!=0,"X","F"))))))))</f>
        <v>#REF!</v>
      </c>
      <c r="H30" s="14" t="e">
        <f>IF(AND(8.5&lt;=#REF!,#REF!&lt;=10),4,IF(AND(8&lt;=#REF!,#REF!&lt;=8.4),3.5,IF(AND(7&lt;=#REF!,#REF!&lt;=7.9),3,IF(AND(6.5&lt;=#REF!,#REF!&lt;=6.9),2.5,IF(AND(5.5&lt;=#REF!,#REF!&lt;=6.4),2,IF(AND(5&lt;=#REF!,#REF!&lt;=5.4),1.5,IF(AND(4&lt;=#REF!,#REF!&lt;=4.9),1,0)))))))</f>
        <v>#REF!</v>
      </c>
      <c r="I30" s="13" t="e">
        <f>IF(AND(8.5&lt;=#REF!,#REF!&lt;=10),"A",IF(AND(8&lt;=#REF!,#REF!&lt;=8.4),"B+",IF(AND(7&lt;=#REF!,#REF!&lt;=7.9),"B",IF(AND(6.5&lt;=#REF!,#REF!&lt;=6.9),"C+",IF(AND(5.5&lt;=#REF!,#REF!&lt;=6.4),"C",IF(AND(5&lt;=#REF!,#REF!&lt;=5.4),"D+",IF(AND(4&lt;=#REF!,#REF!&lt;=4.9),"D",IF(#REF!=0,"X","F"))))))))</f>
        <v>#REF!</v>
      </c>
      <c r="J30" s="14" t="e">
        <f>IF(AND(8.5&lt;=#REF!,#REF!&lt;=10),4,IF(AND(8&lt;=#REF!,#REF!&lt;=8.4),3.5,IF(AND(7&lt;=#REF!,#REF!&lt;=7.9),3,IF(AND(6.5&lt;=#REF!,#REF!&lt;=6.9),2.5,IF(AND(5.5&lt;=#REF!,#REF!&lt;=6.4),2,IF(AND(5&lt;=#REF!,#REF!&lt;=5.4),1.5,IF(AND(4&lt;=#REF!,#REF!&lt;=4.9),1,0)))))))</f>
        <v>#REF!</v>
      </c>
      <c r="K30" s="23" t="e">
        <f>IF(AND(8.5&lt;=#REF!,#REF!&lt;=10),"A",IF(AND(8&lt;=#REF!,#REF!&lt;=8.4),"B+",IF(AND(7&lt;=#REF!,#REF!&lt;=7.9),"B",IF(AND(6.5&lt;=#REF!,#REF!&lt;=6.9),"C+",IF(AND(5.5&lt;=#REF!,#REF!&lt;=6.4),"C",IF(AND(5&lt;=#REF!,#REF!&lt;=5.4),"D+",IF(AND(4&lt;=#REF!,#REF!&lt;=4.9),"D",IF(#REF!=0,"X","F"))))))))</f>
        <v>#REF!</v>
      </c>
      <c r="L30" s="24" t="e">
        <f>IF(AND(8.5&lt;=#REF!,#REF!&lt;=10),4,IF(AND(8&lt;=#REF!,#REF!&lt;=8.4),3.5,IF(AND(7&lt;=#REF!,#REF!&lt;=7.9),3,IF(AND(6.5&lt;=#REF!,#REF!&lt;=6.9),2.5,IF(AND(5.5&lt;=#REF!,#REF!&lt;=6.4),2,IF(AND(5&lt;=#REF!,#REF!&lt;=5.4),1.5,IF(AND(4&lt;=#REF!,#REF!&lt;=4.9),1,0)))))))</f>
        <v>#REF!</v>
      </c>
      <c r="M30" s="23" t="e">
        <f>IF(AND(8.5&lt;=#REF!,#REF!&lt;=10),"A",IF(AND(8&lt;=#REF!,#REF!&lt;=8.4),"B+",IF(AND(7&lt;=#REF!,#REF!&lt;=7.9),"B",IF(AND(6.5&lt;=#REF!,#REF!&lt;=6.9),"C+",IF(AND(5.5&lt;=#REF!,#REF!&lt;=6.4),"C",IF(AND(5&lt;=#REF!,#REF!&lt;=5.4),"D+",IF(AND(4&lt;=#REF!,#REF!&lt;=4.9),"D",IF(#REF!=0,"X","F"))))))))</f>
        <v>#REF!</v>
      </c>
      <c r="N30" s="24" t="e">
        <f>IF(AND(8.5&lt;=#REF!,#REF!&lt;=10),4,IF(AND(8&lt;=#REF!,#REF!&lt;=8.4),3.5,IF(AND(7&lt;=#REF!,#REF!&lt;=7.9),3,IF(AND(6.5&lt;=#REF!,#REF!&lt;=6.9),2.5,IF(AND(5.5&lt;=#REF!,#REF!&lt;=6.4),2,IF(AND(5&lt;=#REF!,#REF!&lt;=5.4),1.5,IF(AND(4&lt;=#REF!,#REF!&lt;=4.9),1,0)))))))</f>
        <v>#REF!</v>
      </c>
      <c r="O30" s="23" t="e">
        <f>IF(AND(8.5&lt;=#REF!,#REF!&lt;=10),"A",IF(AND(8&lt;=#REF!,#REF!&lt;=8.4),"B+",IF(AND(7&lt;=#REF!,#REF!&lt;=7.9),"B",IF(AND(6.5&lt;=#REF!,#REF!&lt;=6.9),"C+",IF(AND(5.5&lt;=#REF!,#REF!&lt;=6.4),"C",IF(AND(5&lt;=#REF!,#REF!&lt;=5.4),"D+",IF(AND(4&lt;=#REF!,#REF!&lt;=4.9),"D",IF(#REF!=0,"X","F"))))))))</f>
        <v>#REF!</v>
      </c>
      <c r="P30" s="24" t="e">
        <f>IF(AND(8.5&lt;=#REF!,#REF!&lt;=10),4,IF(AND(8&lt;=#REF!,#REF!&lt;=8.4),3.5,IF(AND(7&lt;=#REF!,#REF!&lt;=7.9),3,IF(AND(6.5&lt;=#REF!,#REF!&lt;=6.9),2.5,IF(AND(5.5&lt;=#REF!,#REF!&lt;=6.4),2,IF(AND(5&lt;=#REF!,#REF!&lt;=5.4),1.5,IF(AND(4&lt;=#REF!,#REF!&lt;=4.9),1,0)))))))</f>
        <v>#REF!</v>
      </c>
      <c r="Q30" s="23" t="e">
        <f>IF(AND(8.5&lt;=#REF!,#REF!&lt;=10),"A",IF(AND(8&lt;=#REF!,#REF!&lt;=8.4),"B+",IF(AND(7&lt;=#REF!,#REF!&lt;=7.9),"B",IF(AND(6.5&lt;=#REF!,#REF!&lt;=6.9),"C+",IF(AND(5.5&lt;=#REF!,#REF!&lt;=6.4),"C",IF(AND(5&lt;=#REF!,#REF!&lt;=5.4),"D+",IF(AND(4&lt;=#REF!,#REF!&lt;=4.9),"D",IF(#REF!=0,"X","F"))))))))</f>
        <v>#REF!</v>
      </c>
      <c r="R30" s="24" t="e">
        <f>IF(AND(8.5&lt;=#REF!,#REF!&lt;=10),4,IF(AND(8&lt;=#REF!,#REF!&lt;=8.4),3.5,IF(AND(7&lt;=#REF!,#REF!&lt;=7.9),3,IF(AND(6.5&lt;=#REF!,#REF!&lt;=6.9),2.5,IF(AND(5.5&lt;=#REF!,#REF!&lt;=6.4),2,IF(AND(5&lt;=#REF!,#REF!&lt;=5.4),1.5,IF(AND(4&lt;=#REF!,#REF!&lt;=4.9),1,0)))))))</f>
        <v>#REF!</v>
      </c>
      <c r="S30" s="23" t="e">
        <f>IF(AND(8.5&lt;=#REF!,#REF!&lt;=10),"A",IF(AND(8&lt;=#REF!,#REF!&lt;=8.4),"B+",IF(AND(7&lt;=#REF!,#REF!&lt;=7.9),"B",IF(AND(6.5&lt;=#REF!,#REF!&lt;=6.9),"C+",IF(AND(5.5&lt;=#REF!,#REF!&lt;=6.4),"C",IF(AND(5&lt;=#REF!,#REF!&lt;=5.4),"D+",IF(AND(4&lt;=#REF!,#REF!&lt;=4.9),"D",IF(#REF!=0,"X","F"))))))))</f>
        <v>#REF!</v>
      </c>
      <c r="T30" s="24" t="e">
        <f>IF(AND(8.5&lt;=#REF!,#REF!&lt;=10),4,IF(AND(8&lt;=#REF!,#REF!&lt;=8.4),3.5,IF(AND(7&lt;=#REF!,#REF!&lt;=7.9),3,IF(AND(6.5&lt;=#REF!,#REF!&lt;=6.9),2.5,IF(AND(5.5&lt;=#REF!,#REF!&lt;=6.4),2,IF(AND(5&lt;=#REF!,#REF!&lt;=5.4),1.5,IF(AND(4&lt;=#REF!,#REF!&lt;=4.9),1,0)))))))</f>
        <v>#REF!</v>
      </c>
      <c r="U30" s="23" t="e">
        <f>IF(AND(8.5&lt;=#REF!,#REF!&lt;=10),"A",IF(AND(8&lt;=#REF!,#REF!&lt;=8.4),"B+",IF(AND(7&lt;=#REF!,#REF!&lt;=7.9),"B",IF(AND(6.5&lt;=#REF!,#REF!&lt;=6.9),"C+",IF(AND(5.5&lt;=#REF!,#REF!&lt;=6.4),"C",IF(AND(5&lt;=#REF!,#REF!&lt;=5.4),"D+",IF(AND(4&lt;=#REF!,#REF!&lt;=4.9),"D",IF(#REF!=0,"X","F"))))))))</f>
        <v>#REF!</v>
      </c>
      <c r="V30" s="24" t="e">
        <f>IF(AND(8.5&lt;=#REF!,#REF!&lt;=10),4,IF(AND(8&lt;=#REF!,#REF!&lt;=8.4),3.5,IF(AND(7&lt;=#REF!,#REF!&lt;=7.9),3,IF(AND(6.5&lt;=#REF!,#REF!&lt;=6.9),2.5,IF(AND(5.5&lt;=#REF!,#REF!&lt;=6.4),2,IF(AND(5&lt;=#REF!,#REF!&lt;=5.4),1.5,IF(AND(4&lt;=#REF!,#REF!&lt;=4.9),1,0)))))))</f>
        <v>#REF!</v>
      </c>
      <c r="W30" s="23" t="e">
        <f>IF(AND(8.5&lt;=#REF!,#REF!&lt;=10),"A",IF(AND(8&lt;=#REF!,#REF!&lt;=8.4),"B+",IF(AND(7&lt;=#REF!,#REF!&lt;=7.9),"B",IF(AND(6.5&lt;=#REF!,#REF!&lt;=6.9),"C+",IF(AND(5.5&lt;=#REF!,#REF!&lt;=6.4),"C",IF(AND(5&lt;=#REF!,#REF!&lt;=5.4),"D+",IF(AND(4&lt;=#REF!,#REF!&lt;=4.9),"D",IF(#REF!=0,"X","F"))))))))</f>
        <v>#REF!</v>
      </c>
      <c r="X30" s="24" t="e">
        <f>IF(AND(8.5&lt;=#REF!,#REF!&lt;=10),4,IF(AND(8&lt;=#REF!,#REF!&lt;=8.4),3.5,IF(AND(7&lt;=#REF!,#REF!&lt;=7.9),3,IF(AND(6.5&lt;=#REF!,#REF!&lt;=6.9),2.5,IF(AND(5.5&lt;=#REF!,#REF!&lt;=6.4),2,IF(AND(5&lt;=#REF!,#REF!&lt;=5.4),1.5,IF(AND(4&lt;=#REF!,#REF!&lt;=4.9),1,0)))))))</f>
        <v>#REF!</v>
      </c>
      <c r="Y30" s="15" t="e">
        <f>IF(AND(8.5&lt;=#REF!,#REF!&lt;=10),"A",IF(AND(8&lt;=#REF!,#REF!&lt;=8.4),"B+",IF(AND(7&lt;=#REF!,#REF!&lt;=7.9),"B",IF(AND(6.5&lt;=#REF!,#REF!&lt;=6.9),"C+",IF(AND(5.5&lt;=#REF!,#REF!&lt;=6.4),"C",IF(AND(5&lt;=#REF!,#REF!&lt;=5.4),"D+",IF(AND(4&lt;=#REF!,#REF!&lt;=4.9),"D",IF(#REF!=0,"X","F"))))))))</f>
        <v>#REF!</v>
      </c>
      <c r="Z30" s="16" t="e">
        <f>IF(AND(8.5&lt;=#REF!,#REF!&lt;=10),4,IF(AND(8&lt;=#REF!,#REF!&lt;=8.4),3.5,IF(AND(7&lt;=#REF!,#REF!&lt;=7.9),3,IF(AND(6.5&lt;=#REF!,#REF!&lt;=6.9),2.5,IF(AND(5.5&lt;=#REF!,#REF!&lt;=6.4),2,IF(AND(5&lt;=#REF!,#REF!&lt;=5.4),1.5,IF(AND(4&lt;=#REF!,#REF!&lt;=4.9),1,0)))))))</f>
        <v>#REF!</v>
      </c>
      <c r="AA30" s="15" t="e">
        <f>IF(AND(8.5&lt;=#REF!,#REF!&lt;=10),"A",IF(AND(8&lt;=#REF!,#REF!&lt;=8.4),"B+",IF(AND(7&lt;=#REF!,#REF!&lt;=7.9),"B",IF(AND(6.5&lt;=#REF!,#REF!&lt;=6.9),"C+",IF(AND(5.5&lt;=#REF!,#REF!&lt;=6.4),"C",IF(AND(5&lt;=#REF!,#REF!&lt;=5.4),"D+",IF(AND(4&lt;=#REF!,#REF!&lt;=4.9),"D",IF(#REF!=0,"X","F"))))))))</f>
        <v>#REF!</v>
      </c>
      <c r="AB30" s="16" t="e">
        <f>IF(AND(8.5&lt;=#REF!,#REF!&lt;=10),4,IF(AND(8&lt;=#REF!,#REF!&lt;=8.4),3.5,IF(AND(7&lt;=#REF!,#REF!&lt;=7.9),3,IF(AND(6.5&lt;=#REF!,#REF!&lt;=6.9),2.5,IF(AND(5.5&lt;=#REF!,#REF!&lt;=6.4),2,IF(AND(5&lt;=#REF!,#REF!&lt;=5.4),1.5,IF(AND(4&lt;=#REF!,#REF!&lt;=4.9),1,0)))))))</f>
        <v>#REF!</v>
      </c>
      <c r="AC30" s="17" t="e">
        <f>ROUND((SUMPRODUCT($E$5:$N$5,E30:N30)/SUM($E$5:$N$5)),2)</f>
        <v>#REF!</v>
      </c>
      <c r="AD30" s="17" t="e">
        <f t="shared" si="0"/>
        <v>#REF!</v>
      </c>
      <c r="AE30" s="3">
        <f>SUMIF(E30:AB30,#REF!,$E$5:$AB$5)</f>
        <v>24</v>
      </c>
      <c r="AF30" s="17" t="e">
        <f>ROUND((SUMPRODUCT($E$5:$AB$5,E30:AB30)/AE30),2)</f>
        <v>#REF!</v>
      </c>
    </row>
    <row r="31" spans="1:32" ht="23.25" customHeight="1" hidden="1">
      <c r="A31" s="35"/>
      <c r="B31" s="48"/>
      <c r="C31" s="49"/>
      <c r="D31" s="50"/>
      <c r="E31" s="13" t="e">
        <f>IF(AND(8.5&lt;=#REF!,#REF!&lt;=10),"A",IF(AND(8&lt;=#REF!,#REF!&lt;=8.4),"B+",IF(AND(7&lt;=#REF!,#REF!&lt;=7.9),"B",IF(AND(6.5&lt;=#REF!,#REF!&lt;=6.9),"C+",IF(AND(5.5&lt;=#REF!,#REF!&lt;=6.4),"C",IF(AND(5&lt;=#REF!,#REF!&lt;=5.4),"D+",IF(AND(4&lt;=#REF!,#REF!&lt;=4.9),"D",IF(#REF!=0,"X","F"))))))))</f>
        <v>#REF!</v>
      </c>
      <c r="F31" s="14" t="e">
        <f>IF(AND(8.5&lt;=#REF!,#REF!&lt;=10),4,IF(AND(8&lt;=#REF!,#REF!&lt;=8.4),3.5,IF(AND(7&lt;=#REF!,#REF!&lt;=7.9),3,IF(AND(6.5&lt;=#REF!,#REF!&lt;=6.9),2.5,IF(AND(5.5&lt;=#REF!,#REF!&lt;=6.4),2,IF(AND(5&lt;=#REF!,#REF!&lt;=5.4),1.5,IF(AND(4&lt;=#REF!,#REF!&lt;=4.9),1,0)))))))</f>
        <v>#REF!</v>
      </c>
      <c r="G31" s="13" t="e">
        <f>IF(AND(8.5&lt;=#REF!,#REF!&lt;=10),"A",IF(AND(8&lt;=#REF!,#REF!&lt;=8.4),"B+",IF(AND(7&lt;=#REF!,#REF!&lt;=7.9),"B",IF(AND(6.5&lt;=#REF!,#REF!&lt;=6.9),"C+",IF(AND(5.5&lt;=#REF!,#REF!&lt;=6.4),"C",IF(AND(5&lt;=#REF!,#REF!&lt;=5.4),"D+",IF(AND(4&lt;=#REF!,#REF!&lt;=4.9),"D",IF(#REF!=0,"X","F"))))))))</f>
        <v>#REF!</v>
      </c>
      <c r="H31" s="14" t="e">
        <f>IF(AND(8.5&lt;=#REF!,#REF!&lt;=10),4,IF(AND(8&lt;=#REF!,#REF!&lt;=8.4),3.5,IF(AND(7&lt;=#REF!,#REF!&lt;=7.9),3,IF(AND(6.5&lt;=#REF!,#REF!&lt;=6.9),2.5,IF(AND(5.5&lt;=#REF!,#REF!&lt;=6.4),2,IF(AND(5&lt;=#REF!,#REF!&lt;=5.4),1.5,IF(AND(4&lt;=#REF!,#REF!&lt;=4.9),1,0)))))))</f>
        <v>#REF!</v>
      </c>
      <c r="I31" s="13" t="e">
        <f>IF(AND(8.5&lt;=#REF!,#REF!&lt;=10),"A",IF(AND(8&lt;=#REF!,#REF!&lt;=8.4),"B+",IF(AND(7&lt;=#REF!,#REF!&lt;=7.9),"B",IF(AND(6.5&lt;=#REF!,#REF!&lt;=6.9),"C+",IF(AND(5.5&lt;=#REF!,#REF!&lt;=6.4),"C",IF(AND(5&lt;=#REF!,#REF!&lt;=5.4),"D+",IF(AND(4&lt;=#REF!,#REF!&lt;=4.9),"D",IF(#REF!=0,"X","F"))))))))</f>
        <v>#REF!</v>
      </c>
      <c r="J31" s="14" t="e">
        <f>IF(AND(8.5&lt;=#REF!,#REF!&lt;=10),4,IF(AND(8&lt;=#REF!,#REF!&lt;=8.4),3.5,IF(AND(7&lt;=#REF!,#REF!&lt;=7.9),3,IF(AND(6.5&lt;=#REF!,#REF!&lt;=6.9),2.5,IF(AND(5.5&lt;=#REF!,#REF!&lt;=6.4),2,IF(AND(5&lt;=#REF!,#REF!&lt;=5.4),1.5,IF(AND(4&lt;=#REF!,#REF!&lt;=4.9),1,0)))))))</f>
        <v>#REF!</v>
      </c>
      <c r="K31" s="23" t="e">
        <f>IF(AND(8.5&lt;=#REF!,#REF!&lt;=10),"A",IF(AND(8&lt;=#REF!,#REF!&lt;=8.4),"B+",IF(AND(7&lt;=#REF!,#REF!&lt;=7.9),"B",IF(AND(6.5&lt;=#REF!,#REF!&lt;=6.9),"C+",IF(AND(5.5&lt;=#REF!,#REF!&lt;=6.4),"C",IF(AND(5&lt;=#REF!,#REF!&lt;=5.4),"D+",IF(AND(4&lt;=#REF!,#REF!&lt;=4.9),"D",IF(#REF!=0,"X","F"))))))))</f>
        <v>#REF!</v>
      </c>
      <c r="L31" s="24" t="e">
        <f>IF(AND(8.5&lt;=#REF!,#REF!&lt;=10),4,IF(AND(8&lt;=#REF!,#REF!&lt;=8.4),3.5,IF(AND(7&lt;=#REF!,#REF!&lt;=7.9),3,IF(AND(6.5&lt;=#REF!,#REF!&lt;=6.9),2.5,IF(AND(5.5&lt;=#REF!,#REF!&lt;=6.4),2,IF(AND(5&lt;=#REF!,#REF!&lt;=5.4),1.5,IF(AND(4&lt;=#REF!,#REF!&lt;=4.9),1,0)))))))</f>
        <v>#REF!</v>
      </c>
      <c r="M31" s="23" t="e">
        <f>IF(AND(8.5&lt;=#REF!,#REF!&lt;=10),"A",IF(AND(8&lt;=#REF!,#REF!&lt;=8.4),"B+",IF(AND(7&lt;=#REF!,#REF!&lt;=7.9),"B",IF(AND(6.5&lt;=#REF!,#REF!&lt;=6.9),"C+",IF(AND(5.5&lt;=#REF!,#REF!&lt;=6.4),"C",IF(AND(5&lt;=#REF!,#REF!&lt;=5.4),"D+",IF(AND(4&lt;=#REF!,#REF!&lt;=4.9),"D",IF(#REF!=0,"X","F"))))))))</f>
        <v>#REF!</v>
      </c>
      <c r="N31" s="24" t="e">
        <f>IF(AND(8.5&lt;=#REF!,#REF!&lt;=10),4,IF(AND(8&lt;=#REF!,#REF!&lt;=8.4),3.5,IF(AND(7&lt;=#REF!,#REF!&lt;=7.9),3,IF(AND(6.5&lt;=#REF!,#REF!&lt;=6.9),2.5,IF(AND(5.5&lt;=#REF!,#REF!&lt;=6.4),2,IF(AND(5&lt;=#REF!,#REF!&lt;=5.4),1.5,IF(AND(4&lt;=#REF!,#REF!&lt;=4.9),1,0)))))))</f>
        <v>#REF!</v>
      </c>
      <c r="O31" s="23" t="e">
        <f>IF(AND(8.5&lt;=#REF!,#REF!&lt;=10),"A",IF(AND(8&lt;=#REF!,#REF!&lt;=8.4),"B+",IF(AND(7&lt;=#REF!,#REF!&lt;=7.9),"B",IF(AND(6.5&lt;=#REF!,#REF!&lt;=6.9),"C+",IF(AND(5.5&lt;=#REF!,#REF!&lt;=6.4),"C",IF(AND(5&lt;=#REF!,#REF!&lt;=5.4),"D+",IF(AND(4&lt;=#REF!,#REF!&lt;=4.9),"D",IF(#REF!=0,"X","F"))))))))</f>
        <v>#REF!</v>
      </c>
      <c r="P31" s="24" t="e">
        <f>IF(AND(8.5&lt;=#REF!,#REF!&lt;=10),4,IF(AND(8&lt;=#REF!,#REF!&lt;=8.4),3.5,IF(AND(7&lt;=#REF!,#REF!&lt;=7.9),3,IF(AND(6.5&lt;=#REF!,#REF!&lt;=6.9),2.5,IF(AND(5.5&lt;=#REF!,#REF!&lt;=6.4),2,IF(AND(5&lt;=#REF!,#REF!&lt;=5.4),1.5,IF(AND(4&lt;=#REF!,#REF!&lt;=4.9),1,0)))))))</f>
        <v>#REF!</v>
      </c>
      <c r="Q31" s="23" t="e">
        <f>IF(AND(8.5&lt;=#REF!,#REF!&lt;=10),"A",IF(AND(8&lt;=#REF!,#REF!&lt;=8.4),"B+",IF(AND(7&lt;=#REF!,#REF!&lt;=7.9),"B",IF(AND(6.5&lt;=#REF!,#REF!&lt;=6.9),"C+",IF(AND(5.5&lt;=#REF!,#REF!&lt;=6.4),"C",IF(AND(5&lt;=#REF!,#REF!&lt;=5.4),"D+",IF(AND(4&lt;=#REF!,#REF!&lt;=4.9),"D",IF(#REF!=0,"X","F"))))))))</f>
        <v>#REF!</v>
      </c>
      <c r="R31" s="24" t="e">
        <f>IF(AND(8.5&lt;=#REF!,#REF!&lt;=10),4,IF(AND(8&lt;=#REF!,#REF!&lt;=8.4),3.5,IF(AND(7&lt;=#REF!,#REF!&lt;=7.9),3,IF(AND(6.5&lt;=#REF!,#REF!&lt;=6.9),2.5,IF(AND(5.5&lt;=#REF!,#REF!&lt;=6.4),2,IF(AND(5&lt;=#REF!,#REF!&lt;=5.4),1.5,IF(AND(4&lt;=#REF!,#REF!&lt;=4.9),1,0)))))))</f>
        <v>#REF!</v>
      </c>
      <c r="S31" s="23" t="e">
        <f>IF(AND(8.5&lt;=#REF!,#REF!&lt;=10),"A",IF(AND(8&lt;=#REF!,#REF!&lt;=8.4),"B+",IF(AND(7&lt;=#REF!,#REF!&lt;=7.9),"B",IF(AND(6.5&lt;=#REF!,#REF!&lt;=6.9),"C+",IF(AND(5.5&lt;=#REF!,#REF!&lt;=6.4),"C",IF(AND(5&lt;=#REF!,#REF!&lt;=5.4),"D+",IF(AND(4&lt;=#REF!,#REF!&lt;=4.9),"D",IF(#REF!=0,"X","F"))))))))</f>
        <v>#REF!</v>
      </c>
      <c r="T31" s="24" t="e">
        <f>IF(AND(8.5&lt;=#REF!,#REF!&lt;=10),4,IF(AND(8&lt;=#REF!,#REF!&lt;=8.4),3.5,IF(AND(7&lt;=#REF!,#REF!&lt;=7.9),3,IF(AND(6.5&lt;=#REF!,#REF!&lt;=6.9),2.5,IF(AND(5.5&lt;=#REF!,#REF!&lt;=6.4),2,IF(AND(5&lt;=#REF!,#REF!&lt;=5.4),1.5,IF(AND(4&lt;=#REF!,#REF!&lt;=4.9),1,0)))))))</f>
        <v>#REF!</v>
      </c>
      <c r="U31" s="23" t="e">
        <f>IF(AND(8.5&lt;=#REF!,#REF!&lt;=10),"A",IF(AND(8&lt;=#REF!,#REF!&lt;=8.4),"B+",IF(AND(7&lt;=#REF!,#REF!&lt;=7.9),"B",IF(AND(6.5&lt;=#REF!,#REF!&lt;=6.9),"C+",IF(AND(5.5&lt;=#REF!,#REF!&lt;=6.4),"C",IF(AND(5&lt;=#REF!,#REF!&lt;=5.4),"D+",IF(AND(4&lt;=#REF!,#REF!&lt;=4.9),"D",IF(#REF!=0,"X","F"))))))))</f>
        <v>#REF!</v>
      </c>
      <c r="V31" s="24" t="e">
        <f>IF(AND(8.5&lt;=#REF!,#REF!&lt;=10),4,IF(AND(8&lt;=#REF!,#REF!&lt;=8.4),3.5,IF(AND(7&lt;=#REF!,#REF!&lt;=7.9),3,IF(AND(6.5&lt;=#REF!,#REF!&lt;=6.9),2.5,IF(AND(5.5&lt;=#REF!,#REF!&lt;=6.4),2,IF(AND(5&lt;=#REF!,#REF!&lt;=5.4),1.5,IF(AND(4&lt;=#REF!,#REF!&lt;=4.9),1,0)))))))</f>
        <v>#REF!</v>
      </c>
      <c r="W31" s="23" t="e">
        <f>IF(AND(8.5&lt;=#REF!,#REF!&lt;=10),"A",IF(AND(8&lt;=#REF!,#REF!&lt;=8.4),"B+",IF(AND(7&lt;=#REF!,#REF!&lt;=7.9),"B",IF(AND(6.5&lt;=#REF!,#REF!&lt;=6.9),"C+",IF(AND(5.5&lt;=#REF!,#REF!&lt;=6.4),"C",IF(AND(5&lt;=#REF!,#REF!&lt;=5.4),"D+",IF(AND(4&lt;=#REF!,#REF!&lt;=4.9),"D",IF(#REF!=0,"X","F"))))))))</f>
        <v>#REF!</v>
      </c>
      <c r="X31" s="24" t="e">
        <f>IF(AND(8.5&lt;=#REF!,#REF!&lt;=10),4,IF(AND(8&lt;=#REF!,#REF!&lt;=8.4),3.5,IF(AND(7&lt;=#REF!,#REF!&lt;=7.9),3,IF(AND(6.5&lt;=#REF!,#REF!&lt;=6.9),2.5,IF(AND(5.5&lt;=#REF!,#REF!&lt;=6.4),2,IF(AND(5&lt;=#REF!,#REF!&lt;=5.4),1.5,IF(AND(4&lt;=#REF!,#REF!&lt;=4.9),1,0)))))))</f>
        <v>#REF!</v>
      </c>
      <c r="Y31" s="15" t="e">
        <f>IF(AND(8.5&lt;=#REF!,#REF!&lt;=10),"A",IF(AND(8&lt;=#REF!,#REF!&lt;=8.4),"B+",IF(AND(7&lt;=#REF!,#REF!&lt;=7.9),"B",IF(AND(6.5&lt;=#REF!,#REF!&lt;=6.9),"C+",IF(AND(5.5&lt;=#REF!,#REF!&lt;=6.4),"C",IF(AND(5&lt;=#REF!,#REF!&lt;=5.4),"D+",IF(AND(4&lt;=#REF!,#REF!&lt;=4.9),"D",IF(#REF!=0,"X","F"))))))))</f>
        <v>#REF!</v>
      </c>
      <c r="Z31" s="16" t="e">
        <f>IF(AND(8.5&lt;=#REF!,#REF!&lt;=10),4,IF(AND(8&lt;=#REF!,#REF!&lt;=8.4),3.5,IF(AND(7&lt;=#REF!,#REF!&lt;=7.9),3,IF(AND(6.5&lt;=#REF!,#REF!&lt;=6.9),2.5,IF(AND(5.5&lt;=#REF!,#REF!&lt;=6.4),2,IF(AND(5&lt;=#REF!,#REF!&lt;=5.4),1.5,IF(AND(4&lt;=#REF!,#REF!&lt;=4.9),1,0)))))))</f>
        <v>#REF!</v>
      </c>
      <c r="AA31" s="15" t="e">
        <f>IF(AND(8.5&lt;=#REF!,#REF!&lt;=10),"A",IF(AND(8&lt;=#REF!,#REF!&lt;=8.4),"B+",IF(AND(7&lt;=#REF!,#REF!&lt;=7.9),"B",IF(AND(6.5&lt;=#REF!,#REF!&lt;=6.9),"C+",IF(AND(5.5&lt;=#REF!,#REF!&lt;=6.4),"C",IF(AND(5&lt;=#REF!,#REF!&lt;=5.4),"D+",IF(AND(4&lt;=#REF!,#REF!&lt;=4.9),"D",IF(#REF!=0,"X","F"))))))))</f>
        <v>#REF!</v>
      </c>
      <c r="AB31" s="16" t="e">
        <f>IF(AND(8.5&lt;=#REF!,#REF!&lt;=10),4,IF(AND(8&lt;=#REF!,#REF!&lt;=8.4),3.5,IF(AND(7&lt;=#REF!,#REF!&lt;=7.9),3,IF(AND(6.5&lt;=#REF!,#REF!&lt;=6.9),2.5,IF(AND(5.5&lt;=#REF!,#REF!&lt;=6.4),2,IF(AND(5&lt;=#REF!,#REF!&lt;=5.4),1.5,IF(AND(4&lt;=#REF!,#REF!&lt;=4.9),1,0)))))))</f>
        <v>#REF!</v>
      </c>
      <c r="AC31" s="17" t="e">
        <f>ROUND((SUMPRODUCT($E$5:$N$5,E31:N31)/SUM($E$5:$N$5)),2)</f>
        <v>#REF!</v>
      </c>
      <c r="AD31" s="17" t="e">
        <f t="shared" si="0"/>
        <v>#REF!</v>
      </c>
      <c r="AE31" s="3">
        <f>SUMIF(E31:AB31,#REF!,$E$5:$AB$5)</f>
        <v>24</v>
      </c>
      <c r="AF31" s="17" t="e">
        <f>ROUND((SUMPRODUCT($E$5:$AB$5,E31:AB31)/AE31),2)</f>
        <v>#REF!</v>
      </c>
    </row>
    <row r="32" spans="1:32" ht="23.25" customHeight="1" hidden="1">
      <c r="A32" s="35"/>
      <c r="B32" s="48"/>
      <c r="C32" s="49"/>
      <c r="D32" s="50"/>
      <c r="E32" s="13" t="e">
        <f>IF(AND(8.5&lt;=#REF!,#REF!&lt;=10),"A",IF(AND(8&lt;=#REF!,#REF!&lt;=8.4),"B+",IF(AND(7&lt;=#REF!,#REF!&lt;=7.9),"B",IF(AND(6.5&lt;=#REF!,#REF!&lt;=6.9),"C+",IF(AND(5.5&lt;=#REF!,#REF!&lt;=6.4),"C",IF(AND(5&lt;=#REF!,#REF!&lt;=5.4),"D+",IF(AND(4&lt;=#REF!,#REF!&lt;=4.9),"D",IF(#REF!=0,"X","F"))))))))</f>
        <v>#REF!</v>
      </c>
      <c r="F32" s="14" t="e">
        <f>IF(AND(8.5&lt;=#REF!,#REF!&lt;=10),4,IF(AND(8&lt;=#REF!,#REF!&lt;=8.4),3.5,IF(AND(7&lt;=#REF!,#REF!&lt;=7.9),3,IF(AND(6.5&lt;=#REF!,#REF!&lt;=6.9),2.5,IF(AND(5.5&lt;=#REF!,#REF!&lt;=6.4),2,IF(AND(5&lt;=#REF!,#REF!&lt;=5.4),1.5,IF(AND(4&lt;=#REF!,#REF!&lt;=4.9),1,0)))))))</f>
        <v>#REF!</v>
      </c>
      <c r="G32" s="13" t="e">
        <f>IF(AND(8.5&lt;=#REF!,#REF!&lt;=10),"A",IF(AND(8&lt;=#REF!,#REF!&lt;=8.4),"B+",IF(AND(7&lt;=#REF!,#REF!&lt;=7.9),"B",IF(AND(6.5&lt;=#REF!,#REF!&lt;=6.9),"C+",IF(AND(5.5&lt;=#REF!,#REF!&lt;=6.4),"C",IF(AND(5&lt;=#REF!,#REF!&lt;=5.4),"D+",IF(AND(4&lt;=#REF!,#REF!&lt;=4.9),"D",IF(#REF!=0,"X","F"))))))))</f>
        <v>#REF!</v>
      </c>
      <c r="H32" s="14" t="e">
        <f>IF(AND(8.5&lt;=#REF!,#REF!&lt;=10),4,IF(AND(8&lt;=#REF!,#REF!&lt;=8.4),3.5,IF(AND(7&lt;=#REF!,#REF!&lt;=7.9),3,IF(AND(6.5&lt;=#REF!,#REF!&lt;=6.9),2.5,IF(AND(5.5&lt;=#REF!,#REF!&lt;=6.4),2,IF(AND(5&lt;=#REF!,#REF!&lt;=5.4),1.5,IF(AND(4&lt;=#REF!,#REF!&lt;=4.9),1,0)))))))</f>
        <v>#REF!</v>
      </c>
      <c r="I32" s="13" t="e">
        <f>IF(AND(8.5&lt;=#REF!,#REF!&lt;=10),"A",IF(AND(8&lt;=#REF!,#REF!&lt;=8.4),"B+",IF(AND(7&lt;=#REF!,#REF!&lt;=7.9),"B",IF(AND(6.5&lt;=#REF!,#REF!&lt;=6.9),"C+",IF(AND(5.5&lt;=#REF!,#REF!&lt;=6.4),"C",IF(AND(5&lt;=#REF!,#REF!&lt;=5.4),"D+",IF(AND(4&lt;=#REF!,#REF!&lt;=4.9),"D",IF(#REF!=0,"X","F"))))))))</f>
        <v>#REF!</v>
      </c>
      <c r="J32" s="14" t="e">
        <f>IF(AND(8.5&lt;=#REF!,#REF!&lt;=10),4,IF(AND(8&lt;=#REF!,#REF!&lt;=8.4),3.5,IF(AND(7&lt;=#REF!,#REF!&lt;=7.9),3,IF(AND(6.5&lt;=#REF!,#REF!&lt;=6.9),2.5,IF(AND(5.5&lt;=#REF!,#REF!&lt;=6.4),2,IF(AND(5&lt;=#REF!,#REF!&lt;=5.4),1.5,IF(AND(4&lt;=#REF!,#REF!&lt;=4.9),1,0)))))))</f>
        <v>#REF!</v>
      </c>
      <c r="K32" s="23" t="e">
        <f>IF(AND(8.5&lt;=#REF!,#REF!&lt;=10),"A",IF(AND(8&lt;=#REF!,#REF!&lt;=8.4),"B+",IF(AND(7&lt;=#REF!,#REF!&lt;=7.9),"B",IF(AND(6.5&lt;=#REF!,#REF!&lt;=6.9),"C+",IF(AND(5.5&lt;=#REF!,#REF!&lt;=6.4),"C",IF(AND(5&lt;=#REF!,#REF!&lt;=5.4),"D+",IF(AND(4&lt;=#REF!,#REF!&lt;=4.9),"D",IF(#REF!=0,"X","F"))))))))</f>
        <v>#REF!</v>
      </c>
      <c r="L32" s="24" t="e">
        <f>IF(AND(8.5&lt;=#REF!,#REF!&lt;=10),4,IF(AND(8&lt;=#REF!,#REF!&lt;=8.4),3.5,IF(AND(7&lt;=#REF!,#REF!&lt;=7.9),3,IF(AND(6.5&lt;=#REF!,#REF!&lt;=6.9),2.5,IF(AND(5.5&lt;=#REF!,#REF!&lt;=6.4),2,IF(AND(5&lt;=#REF!,#REF!&lt;=5.4),1.5,IF(AND(4&lt;=#REF!,#REF!&lt;=4.9),1,0)))))))</f>
        <v>#REF!</v>
      </c>
      <c r="M32" s="23" t="e">
        <f>IF(AND(8.5&lt;=#REF!,#REF!&lt;=10),"A",IF(AND(8&lt;=#REF!,#REF!&lt;=8.4),"B+",IF(AND(7&lt;=#REF!,#REF!&lt;=7.9),"B",IF(AND(6.5&lt;=#REF!,#REF!&lt;=6.9),"C+",IF(AND(5.5&lt;=#REF!,#REF!&lt;=6.4),"C",IF(AND(5&lt;=#REF!,#REF!&lt;=5.4),"D+",IF(AND(4&lt;=#REF!,#REF!&lt;=4.9),"D",IF(#REF!=0,"X","F"))))))))</f>
        <v>#REF!</v>
      </c>
      <c r="N32" s="24" t="e">
        <f>IF(AND(8.5&lt;=#REF!,#REF!&lt;=10),4,IF(AND(8&lt;=#REF!,#REF!&lt;=8.4),3.5,IF(AND(7&lt;=#REF!,#REF!&lt;=7.9),3,IF(AND(6.5&lt;=#REF!,#REF!&lt;=6.9),2.5,IF(AND(5.5&lt;=#REF!,#REF!&lt;=6.4),2,IF(AND(5&lt;=#REF!,#REF!&lt;=5.4),1.5,IF(AND(4&lt;=#REF!,#REF!&lt;=4.9),1,0)))))))</f>
        <v>#REF!</v>
      </c>
      <c r="O32" s="23" t="e">
        <f>IF(AND(8.5&lt;=#REF!,#REF!&lt;=10),"A",IF(AND(8&lt;=#REF!,#REF!&lt;=8.4),"B+",IF(AND(7&lt;=#REF!,#REF!&lt;=7.9),"B",IF(AND(6.5&lt;=#REF!,#REF!&lt;=6.9),"C+",IF(AND(5.5&lt;=#REF!,#REF!&lt;=6.4),"C",IF(AND(5&lt;=#REF!,#REF!&lt;=5.4),"D+",IF(AND(4&lt;=#REF!,#REF!&lt;=4.9),"D",IF(#REF!=0,"X","F"))))))))</f>
        <v>#REF!</v>
      </c>
      <c r="P32" s="24" t="e">
        <f>IF(AND(8.5&lt;=#REF!,#REF!&lt;=10),4,IF(AND(8&lt;=#REF!,#REF!&lt;=8.4),3.5,IF(AND(7&lt;=#REF!,#REF!&lt;=7.9),3,IF(AND(6.5&lt;=#REF!,#REF!&lt;=6.9),2.5,IF(AND(5.5&lt;=#REF!,#REF!&lt;=6.4),2,IF(AND(5&lt;=#REF!,#REF!&lt;=5.4),1.5,IF(AND(4&lt;=#REF!,#REF!&lt;=4.9),1,0)))))))</f>
        <v>#REF!</v>
      </c>
      <c r="Q32" s="23" t="e">
        <f>IF(AND(8.5&lt;=#REF!,#REF!&lt;=10),"A",IF(AND(8&lt;=#REF!,#REF!&lt;=8.4),"B+",IF(AND(7&lt;=#REF!,#REF!&lt;=7.9),"B",IF(AND(6.5&lt;=#REF!,#REF!&lt;=6.9),"C+",IF(AND(5.5&lt;=#REF!,#REF!&lt;=6.4),"C",IF(AND(5&lt;=#REF!,#REF!&lt;=5.4),"D+",IF(AND(4&lt;=#REF!,#REF!&lt;=4.9),"D",IF(#REF!=0,"X","F"))))))))</f>
        <v>#REF!</v>
      </c>
      <c r="R32" s="24" t="e">
        <f>IF(AND(8.5&lt;=#REF!,#REF!&lt;=10),4,IF(AND(8&lt;=#REF!,#REF!&lt;=8.4),3.5,IF(AND(7&lt;=#REF!,#REF!&lt;=7.9),3,IF(AND(6.5&lt;=#REF!,#REF!&lt;=6.9),2.5,IF(AND(5.5&lt;=#REF!,#REF!&lt;=6.4),2,IF(AND(5&lt;=#REF!,#REF!&lt;=5.4),1.5,IF(AND(4&lt;=#REF!,#REF!&lt;=4.9),1,0)))))))</f>
        <v>#REF!</v>
      </c>
      <c r="S32" s="23" t="e">
        <f>IF(AND(8.5&lt;=#REF!,#REF!&lt;=10),"A",IF(AND(8&lt;=#REF!,#REF!&lt;=8.4),"B+",IF(AND(7&lt;=#REF!,#REF!&lt;=7.9),"B",IF(AND(6.5&lt;=#REF!,#REF!&lt;=6.9),"C+",IF(AND(5.5&lt;=#REF!,#REF!&lt;=6.4),"C",IF(AND(5&lt;=#REF!,#REF!&lt;=5.4),"D+",IF(AND(4&lt;=#REF!,#REF!&lt;=4.9),"D",IF(#REF!=0,"X","F"))))))))</f>
        <v>#REF!</v>
      </c>
      <c r="T32" s="24" t="e">
        <f>IF(AND(8.5&lt;=#REF!,#REF!&lt;=10),4,IF(AND(8&lt;=#REF!,#REF!&lt;=8.4),3.5,IF(AND(7&lt;=#REF!,#REF!&lt;=7.9),3,IF(AND(6.5&lt;=#REF!,#REF!&lt;=6.9),2.5,IF(AND(5.5&lt;=#REF!,#REF!&lt;=6.4),2,IF(AND(5&lt;=#REF!,#REF!&lt;=5.4),1.5,IF(AND(4&lt;=#REF!,#REF!&lt;=4.9),1,0)))))))</f>
        <v>#REF!</v>
      </c>
      <c r="U32" s="23" t="e">
        <f>IF(AND(8.5&lt;=#REF!,#REF!&lt;=10),"A",IF(AND(8&lt;=#REF!,#REF!&lt;=8.4),"B+",IF(AND(7&lt;=#REF!,#REF!&lt;=7.9),"B",IF(AND(6.5&lt;=#REF!,#REF!&lt;=6.9),"C+",IF(AND(5.5&lt;=#REF!,#REF!&lt;=6.4),"C",IF(AND(5&lt;=#REF!,#REF!&lt;=5.4),"D+",IF(AND(4&lt;=#REF!,#REF!&lt;=4.9),"D",IF(#REF!=0,"X","F"))))))))</f>
        <v>#REF!</v>
      </c>
      <c r="V32" s="24" t="e">
        <f>IF(AND(8.5&lt;=#REF!,#REF!&lt;=10),4,IF(AND(8&lt;=#REF!,#REF!&lt;=8.4),3.5,IF(AND(7&lt;=#REF!,#REF!&lt;=7.9),3,IF(AND(6.5&lt;=#REF!,#REF!&lt;=6.9),2.5,IF(AND(5.5&lt;=#REF!,#REF!&lt;=6.4),2,IF(AND(5&lt;=#REF!,#REF!&lt;=5.4),1.5,IF(AND(4&lt;=#REF!,#REF!&lt;=4.9),1,0)))))))</f>
        <v>#REF!</v>
      </c>
      <c r="W32" s="23" t="e">
        <f>IF(AND(8.5&lt;=#REF!,#REF!&lt;=10),"A",IF(AND(8&lt;=#REF!,#REF!&lt;=8.4),"B+",IF(AND(7&lt;=#REF!,#REF!&lt;=7.9),"B",IF(AND(6.5&lt;=#REF!,#REF!&lt;=6.9),"C+",IF(AND(5.5&lt;=#REF!,#REF!&lt;=6.4),"C",IF(AND(5&lt;=#REF!,#REF!&lt;=5.4),"D+",IF(AND(4&lt;=#REF!,#REF!&lt;=4.9),"D",IF(#REF!=0,"X","F"))))))))</f>
        <v>#REF!</v>
      </c>
      <c r="X32" s="24" t="e">
        <f>IF(AND(8.5&lt;=#REF!,#REF!&lt;=10),4,IF(AND(8&lt;=#REF!,#REF!&lt;=8.4),3.5,IF(AND(7&lt;=#REF!,#REF!&lt;=7.9),3,IF(AND(6.5&lt;=#REF!,#REF!&lt;=6.9),2.5,IF(AND(5.5&lt;=#REF!,#REF!&lt;=6.4),2,IF(AND(5&lt;=#REF!,#REF!&lt;=5.4),1.5,IF(AND(4&lt;=#REF!,#REF!&lt;=4.9),1,0)))))))</f>
        <v>#REF!</v>
      </c>
      <c r="Y32" s="15" t="e">
        <f>IF(AND(8.5&lt;=#REF!,#REF!&lt;=10),"A",IF(AND(8&lt;=#REF!,#REF!&lt;=8.4),"B+",IF(AND(7&lt;=#REF!,#REF!&lt;=7.9),"B",IF(AND(6.5&lt;=#REF!,#REF!&lt;=6.9),"C+",IF(AND(5.5&lt;=#REF!,#REF!&lt;=6.4),"C",IF(AND(5&lt;=#REF!,#REF!&lt;=5.4),"D+",IF(AND(4&lt;=#REF!,#REF!&lt;=4.9),"D",IF(#REF!=0,"X","F"))))))))</f>
        <v>#REF!</v>
      </c>
      <c r="Z32" s="16" t="e">
        <f>IF(AND(8.5&lt;=#REF!,#REF!&lt;=10),4,IF(AND(8&lt;=#REF!,#REF!&lt;=8.4),3.5,IF(AND(7&lt;=#REF!,#REF!&lt;=7.9),3,IF(AND(6.5&lt;=#REF!,#REF!&lt;=6.9),2.5,IF(AND(5.5&lt;=#REF!,#REF!&lt;=6.4),2,IF(AND(5&lt;=#REF!,#REF!&lt;=5.4),1.5,IF(AND(4&lt;=#REF!,#REF!&lt;=4.9),1,0)))))))</f>
        <v>#REF!</v>
      </c>
      <c r="AA32" s="15" t="e">
        <f>IF(AND(8.5&lt;=#REF!,#REF!&lt;=10),"A",IF(AND(8&lt;=#REF!,#REF!&lt;=8.4),"B+",IF(AND(7&lt;=#REF!,#REF!&lt;=7.9),"B",IF(AND(6.5&lt;=#REF!,#REF!&lt;=6.9),"C+",IF(AND(5.5&lt;=#REF!,#REF!&lt;=6.4),"C",IF(AND(5&lt;=#REF!,#REF!&lt;=5.4),"D+",IF(AND(4&lt;=#REF!,#REF!&lt;=4.9),"D",IF(#REF!=0,"X","F"))))))))</f>
        <v>#REF!</v>
      </c>
      <c r="AB32" s="16" t="e">
        <f>IF(AND(8.5&lt;=#REF!,#REF!&lt;=10),4,IF(AND(8&lt;=#REF!,#REF!&lt;=8.4),3.5,IF(AND(7&lt;=#REF!,#REF!&lt;=7.9),3,IF(AND(6.5&lt;=#REF!,#REF!&lt;=6.9),2.5,IF(AND(5.5&lt;=#REF!,#REF!&lt;=6.4),2,IF(AND(5&lt;=#REF!,#REF!&lt;=5.4),1.5,IF(AND(4&lt;=#REF!,#REF!&lt;=4.9),1,0)))))))</f>
        <v>#REF!</v>
      </c>
      <c r="AC32" s="17" t="e">
        <f>ROUND((SUMPRODUCT($E$5:$N$5,E32:N32)/SUM($E$5:$N$5)),2)</f>
        <v>#REF!</v>
      </c>
      <c r="AD32" s="17" t="e">
        <f t="shared" si="0"/>
        <v>#REF!</v>
      </c>
      <c r="AE32" s="3">
        <f>SUMIF(E32:AB32,#REF!,$E$5:$AB$5)</f>
        <v>24</v>
      </c>
      <c r="AF32" s="17" t="e">
        <f>ROUND((SUMPRODUCT($E$5:$AB$5,E32:AB32)/AE32),2)</f>
        <v>#REF!</v>
      </c>
    </row>
    <row r="33" spans="1:32" ht="23.25" customHeight="1" hidden="1">
      <c r="A33" s="35"/>
      <c r="B33" s="48"/>
      <c r="C33" s="49"/>
      <c r="D33" s="50"/>
      <c r="E33" s="13" t="e">
        <f>IF(AND(8.5&lt;=#REF!,#REF!&lt;=10),"A",IF(AND(8&lt;=#REF!,#REF!&lt;=8.4),"B+",IF(AND(7&lt;=#REF!,#REF!&lt;=7.9),"B",IF(AND(6.5&lt;=#REF!,#REF!&lt;=6.9),"C+",IF(AND(5.5&lt;=#REF!,#REF!&lt;=6.4),"C",IF(AND(5&lt;=#REF!,#REF!&lt;=5.4),"D+",IF(AND(4&lt;=#REF!,#REF!&lt;=4.9),"D",IF(#REF!=0,"X","F"))))))))</f>
        <v>#REF!</v>
      </c>
      <c r="F33" s="14" t="e">
        <f>IF(AND(8.5&lt;=#REF!,#REF!&lt;=10),4,IF(AND(8&lt;=#REF!,#REF!&lt;=8.4),3.5,IF(AND(7&lt;=#REF!,#REF!&lt;=7.9),3,IF(AND(6.5&lt;=#REF!,#REF!&lt;=6.9),2.5,IF(AND(5.5&lt;=#REF!,#REF!&lt;=6.4),2,IF(AND(5&lt;=#REF!,#REF!&lt;=5.4),1.5,IF(AND(4&lt;=#REF!,#REF!&lt;=4.9),1,0)))))))</f>
        <v>#REF!</v>
      </c>
      <c r="G33" s="13" t="e">
        <f>IF(AND(8.5&lt;=#REF!,#REF!&lt;=10),"A",IF(AND(8&lt;=#REF!,#REF!&lt;=8.4),"B+",IF(AND(7&lt;=#REF!,#REF!&lt;=7.9),"B",IF(AND(6.5&lt;=#REF!,#REF!&lt;=6.9),"C+",IF(AND(5.5&lt;=#REF!,#REF!&lt;=6.4),"C",IF(AND(5&lt;=#REF!,#REF!&lt;=5.4),"D+",IF(AND(4&lt;=#REF!,#REF!&lt;=4.9),"D",IF(#REF!=0,"X","F"))))))))</f>
        <v>#REF!</v>
      </c>
      <c r="H33" s="14" t="e">
        <f>IF(AND(8.5&lt;=#REF!,#REF!&lt;=10),4,IF(AND(8&lt;=#REF!,#REF!&lt;=8.4),3.5,IF(AND(7&lt;=#REF!,#REF!&lt;=7.9),3,IF(AND(6.5&lt;=#REF!,#REF!&lt;=6.9),2.5,IF(AND(5.5&lt;=#REF!,#REF!&lt;=6.4),2,IF(AND(5&lt;=#REF!,#REF!&lt;=5.4),1.5,IF(AND(4&lt;=#REF!,#REF!&lt;=4.9),1,0)))))))</f>
        <v>#REF!</v>
      </c>
      <c r="I33" s="13" t="e">
        <f>IF(AND(8.5&lt;=#REF!,#REF!&lt;=10),"A",IF(AND(8&lt;=#REF!,#REF!&lt;=8.4),"B+",IF(AND(7&lt;=#REF!,#REF!&lt;=7.9),"B",IF(AND(6.5&lt;=#REF!,#REF!&lt;=6.9),"C+",IF(AND(5.5&lt;=#REF!,#REF!&lt;=6.4),"C",IF(AND(5&lt;=#REF!,#REF!&lt;=5.4),"D+",IF(AND(4&lt;=#REF!,#REF!&lt;=4.9),"D",IF(#REF!=0,"X","F"))))))))</f>
        <v>#REF!</v>
      </c>
      <c r="J33" s="14" t="e">
        <f>IF(AND(8.5&lt;=#REF!,#REF!&lt;=10),4,IF(AND(8&lt;=#REF!,#REF!&lt;=8.4),3.5,IF(AND(7&lt;=#REF!,#REF!&lt;=7.9),3,IF(AND(6.5&lt;=#REF!,#REF!&lt;=6.9),2.5,IF(AND(5.5&lt;=#REF!,#REF!&lt;=6.4),2,IF(AND(5&lt;=#REF!,#REF!&lt;=5.4),1.5,IF(AND(4&lt;=#REF!,#REF!&lt;=4.9),1,0)))))))</f>
        <v>#REF!</v>
      </c>
      <c r="K33" s="23" t="e">
        <f>IF(AND(8.5&lt;=#REF!,#REF!&lt;=10),"A",IF(AND(8&lt;=#REF!,#REF!&lt;=8.4),"B+",IF(AND(7&lt;=#REF!,#REF!&lt;=7.9),"B",IF(AND(6.5&lt;=#REF!,#REF!&lt;=6.9),"C+",IF(AND(5.5&lt;=#REF!,#REF!&lt;=6.4),"C",IF(AND(5&lt;=#REF!,#REF!&lt;=5.4),"D+",IF(AND(4&lt;=#REF!,#REF!&lt;=4.9),"D",IF(#REF!=0,"X","F"))))))))</f>
        <v>#REF!</v>
      </c>
      <c r="L33" s="24" t="e">
        <f>IF(AND(8.5&lt;=#REF!,#REF!&lt;=10),4,IF(AND(8&lt;=#REF!,#REF!&lt;=8.4),3.5,IF(AND(7&lt;=#REF!,#REF!&lt;=7.9),3,IF(AND(6.5&lt;=#REF!,#REF!&lt;=6.9),2.5,IF(AND(5.5&lt;=#REF!,#REF!&lt;=6.4),2,IF(AND(5&lt;=#REF!,#REF!&lt;=5.4),1.5,IF(AND(4&lt;=#REF!,#REF!&lt;=4.9),1,0)))))))</f>
        <v>#REF!</v>
      </c>
      <c r="M33" s="23" t="e">
        <f>IF(AND(8.5&lt;=#REF!,#REF!&lt;=10),"A",IF(AND(8&lt;=#REF!,#REF!&lt;=8.4),"B+",IF(AND(7&lt;=#REF!,#REF!&lt;=7.9),"B",IF(AND(6.5&lt;=#REF!,#REF!&lt;=6.9),"C+",IF(AND(5.5&lt;=#REF!,#REF!&lt;=6.4),"C",IF(AND(5&lt;=#REF!,#REF!&lt;=5.4),"D+",IF(AND(4&lt;=#REF!,#REF!&lt;=4.9),"D",IF(#REF!=0,"X","F"))))))))</f>
        <v>#REF!</v>
      </c>
      <c r="N33" s="24" t="e">
        <f>IF(AND(8.5&lt;=#REF!,#REF!&lt;=10),4,IF(AND(8&lt;=#REF!,#REF!&lt;=8.4),3.5,IF(AND(7&lt;=#REF!,#REF!&lt;=7.9),3,IF(AND(6.5&lt;=#REF!,#REF!&lt;=6.9),2.5,IF(AND(5.5&lt;=#REF!,#REF!&lt;=6.4),2,IF(AND(5&lt;=#REF!,#REF!&lt;=5.4),1.5,IF(AND(4&lt;=#REF!,#REF!&lt;=4.9),1,0)))))))</f>
        <v>#REF!</v>
      </c>
      <c r="O33" s="23" t="e">
        <f>IF(AND(8.5&lt;=#REF!,#REF!&lt;=10),"A",IF(AND(8&lt;=#REF!,#REF!&lt;=8.4),"B+",IF(AND(7&lt;=#REF!,#REF!&lt;=7.9),"B",IF(AND(6.5&lt;=#REF!,#REF!&lt;=6.9),"C+",IF(AND(5.5&lt;=#REF!,#REF!&lt;=6.4),"C",IF(AND(5&lt;=#REF!,#REF!&lt;=5.4),"D+",IF(AND(4&lt;=#REF!,#REF!&lt;=4.9),"D",IF(#REF!=0,"X","F"))))))))</f>
        <v>#REF!</v>
      </c>
      <c r="P33" s="24" t="e">
        <f>IF(AND(8.5&lt;=#REF!,#REF!&lt;=10),4,IF(AND(8&lt;=#REF!,#REF!&lt;=8.4),3.5,IF(AND(7&lt;=#REF!,#REF!&lt;=7.9),3,IF(AND(6.5&lt;=#REF!,#REF!&lt;=6.9),2.5,IF(AND(5.5&lt;=#REF!,#REF!&lt;=6.4),2,IF(AND(5&lt;=#REF!,#REF!&lt;=5.4),1.5,IF(AND(4&lt;=#REF!,#REF!&lt;=4.9),1,0)))))))</f>
        <v>#REF!</v>
      </c>
      <c r="Q33" s="23" t="e">
        <f>IF(AND(8.5&lt;=#REF!,#REF!&lt;=10),"A",IF(AND(8&lt;=#REF!,#REF!&lt;=8.4),"B+",IF(AND(7&lt;=#REF!,#REF!&lt;=7.9),"B",IF(AND(6.5&lt;=#REF!,#REF!&lt;=6.9),"C+",IF(AND(5.5&lt;=#REF!,#REF!&lt;=6.4),"C",IF(AND(5&lt;=#REF!,#REF!&lt;=5.4),"D+",IF(AND(4&lt;=#REF!,#REF!&lt;=4.9),"D",IF(#REF!=0,"X","F"))))))))</f>
        <v>#REF!</v>
      </c>
      <c r="R33" s="24" t="e">
        <f>IF(AND(8.5&lt;=#REF!,#REF!&lt;=10),4,IF(AND(8&lt;=#REF!,#REF!&lt;=8.4),3.5,IF(AND(7&lt;=#REF!,#REF!&lt;=7.9),3,IF(AND(6.5&lt;=#REF!,#REF!&lt;=6.9),2.5,IF(AND(5.5&lt;=#REF!,#REF!&lt;=6.4),2,IF(AND(5&lt;=#REF!,#REF!&lt;=5.4),1.5,IF(AND(4&lt;=#REF!,#REF!&lt;=4.9),1,0)))))))</f>
        <v>#REF!</v>
      </c>
      <c r="S33" s="23" t="e">
        <f>IF(AND(8.5&lt;=#REF!,#REF!&lt;=10),"A",IF(AND(8&lt;=#REF!,#REF!&lt;=8.4),"B+",IF(AND(7&lt;=#REF!,#REF!&lt;=7.9),"B",IF(AND(6.5&lt;=#REF!,#REF!&lt;=6.9),"C+",IF(AND(5.5&lt;=#REF!,#REF!&lt;=6.4),"C",IF(AND(5&lt;=#REF!,#REF!&lt;=5.4),"D+",IF(AND(4&lt;=#REF!,#REF!&lt;=4.9),"D",IF(#REF!=0,"X","F"))))))))</f>
        <v>#REF!</v>
      </c>
      <c r="T33" s="24" t="e">
        <f>IF(AND(8.5&lt;=#REF!,#REF!&lt;=10),4,IF(AND(8&lt;=#REF!,#REF!&lt;=8.4),3.5,IF(AND(7&lt;=#REF!,#REF!&lt;=7.9),3,IF(AND(6.5&lt;=#REF!,#REF!&lt;=6.9),2.5,IF(AND(5.5&lt;=#REF!,#REF!&lt;=6.4),2,IF(AND(5&lt;=#REF!,#REF!&lt;=5.4),1.5,IF(AND(4&lt;=#REF!,#REF!&lt;=4.9),1,0)))))))</f>
        <v>#REF!</v>
      </c>
      <c r="U33" s="23" t="e">
        <f>IF(AND(8.5&lt;=#REF!,#REF!&lt;=10),"A",IF(AND(8&lt;=#REF!,#REF!&lt;=8.4),"B+",IF(AND(7&lt;=#REF!,#REF!&lt;=7.9),"B",IF(AND(6.5&lt;=#REF!,#REF!&lt;=6.9),"C+",IF(AND(5.5&lt;=#REF!,#REF!&lt;=6.4),"C",IF(AND(5&lt;=#REF!,#REF!&lt;=5.4),"D+",IF(AND(4&lt;=#REF!,#REF!&lt;=4.9),"D",IF(#REF!=0,"X","F"))))))))</f>
        <v>#REF!</v>
      </c>
      <c r="V33" s="24" t="e">
        <f>IF(AND(8.5&lt;=#REF!,#REF!&lt;=10),4,IF(AND(8&lt;=#REF!,#REF!&lt;=8.4),3.5,IF(AND(7&lt;=#REF!,#REF!&lt;=7.9),3,IF(AND(6.5&lt;=#REF!,#REF!&lt;=6.9),2.5,IF(AND(5.5&lt;=#REF!,#REF!&lt;=6.4),2,IF(AND(5&lt;=#REF!,#REF!&lt;=5.4),1.5,IF(AND(4&lt;=#REF!,#REF!&lt;=4.9),1,0)))))))</f>
        <v>#REF!</v>
      </c>
      <c r="W33" s="23" t="e">
        <f>IF(AND(8.5&lt;=#REF!,#REF!&lt;=10),"A",IF(AND(8&lt;=#REF!,#REF!&lt;=8.4),"B+",IF(AND(7&lt;=#REF!,#REF!&lt;=7.9),"B",IF(AND(6.5&lt;=#REF!,#REF!&lt;=6.9),"C+",IF(AND(5.5&lt;=#REF!,#REF!&lt;=6.4),"C",IF(AND(5&lt;=#REF!,#REF!&lt;=5.4),"D+",IF(AND(4&lt;=#REF!,#REF!&lt;=4.9),"D",IF(#REF!=0,"X","F"))))))))</f>
        <v>#REF!</v>
      </c>
      <c r="X33" s="24" t="e">
        <f>IF(AND(8.5&lt;=#REF!,#REF!&lt;=10),4,IF(AND(8&lt;=#REF!,#REF!&lt;=8.4),3.5,IF(AND(7&lt;=#REF!,#REF!&lt;=7.9),3,IF(AND(6.5&lt;=#REF!,#REF!&lt;=6.9),2.5,IF(AND(5.5&lt;=#REF!,#REF!&lt;=6.4),2,IF(AND(5&lt;=#REF!,#REF!&lt;=5.4),1.5,IF(AND(4&lt;=#REF!,#REF!&lt;=4.9),1,0)))))))</f>
        <v>#REF!</v>
      </c>
      <c r="Y33" s="15" t="e">
        <f>IF(AND(8.5&lt;=#REF!,#REF!&lt;=10),"A",IF(AND(8&lt;=#REF!,#REF!&lt;=8.4),"B+",IF(AND(7&lt;=#REF!,#REF!&lt;=7.9),"B",IF(AND(6.5&lt;=#REF!,#REF!&lt;=6.9),"C+",IF(AND(5.5&lt;=#REF!,#REF!&lt;=6.4),"C",IF(AND(5&lt;=#REF!,#REF!&lt;=5.4),"D+",IF(AND(4&lt;=#REF!,#REF!&lt;=4.9),"D",IF(#REF!=0,"X","F"))))))))</f>
        <v>#REF!</v>
      </c>
      <c r="Z33" s="16" t="e">
        <f>IF(AND(8.5&lt;=#REF!,#REF!&lt;=10),4,IF(AND(8&lt;=#REF!,#REF!&lt;=8.4),3.5,IF(AND(7&lt;=#REF!,#REF!&lt;=7.9),3,IF(AND(6.5&lt;=#REF!,#REF!&lt;=6.9),2.5,IF(AND(5.5&lt;=#REF!,#REF!&lt;=6.4),2,IF(AND(5&lt;=#REF!,#REF!&lt;=5.4),1.5,IF(AND(4&lt;=#REF!,#REF!&lt;=4.9),1,0)))))))</f>
        <v>#REF!</v>
      </c>
      <c r="AA33" s="15" t="e">
        <f>IF(AND(8.5&lt;=#REF!,#REF!&lt;=10),"A",IF(AND(8&lt;=#REF!,#REF!&lt;=8.4),"B+",IF(AND(7&lt;=#REF!,#REF!&lt;=7.9),"B",IF(AND(6.5&lt;=#REF!,#REF!&lt;=6.9),"C+",IF(AND(5.5&lt;=#REF!,#REF!&lt;=6.4),"C",IF(AND(5&lt;=#REF!,#REF!&lt;=5.4),"D+",IF(AND(4&lt;=#REF!,#REF!&lt;=4.9),"D",IF(#REF!=0,"X","F"))))))))</f>
        <v>#REF!</v>
      </c>
      <c r="AB33" s="16" t="e">
        <f>IF(AND(8.5&lt;=#REF!,#REF!&lt;=10),4,IF(AND(8&lt;=#REF!,#REF!&lt;=8.4),3.5,IF(AND(7&lt;=#REF!,#REF!&lt;=7.9),3,IF(AND(6.5&lt;=#REF!,#REF!&lt;=6.9),2.5,IF(AND(5.5&lt;=#REF!,#REF!&lt;=6.4),2,IF(AND(5&lt;=#REF!,#REF!&lt;=5.4),1.5,IF(AND(4&lt;=#REF!,#REF!&lt;=4.9),1,0)))))))</f>
        <v>#REF!</v>
      </c>
      <c r="AC33" s="17" t="e">
        <f>ROUND((SUMPRODUCT($E$5:$N$5,E33:N33)/SUM($E$5:$N$5)),2)</f>
        <v>#REF!</v>
      </c>
      <c r="AD33" s="17" t="e">
        <f t="shared" si="0"/>
        <v>#REF!</v>
      </c>
      <c r="AE33" s="3">
        <f>SUMIF(E33:AB33,#REF!,$E$5:$AB$5)</f>
        <v>24</v>
      </c>
      <c r="AF33" s="17" t="e">
        <f>ROUND((SUMPRODUCT($E$5:$AB$5,E33:AB33)/AE33),2)</f>
        <v>#REF!</v>
      </c>
    </row>
    <row r="34" spans="1:32" ht="23.25" customHeight="1" hidden="1">
      <c r="A34" s="35"/>
      <c r="B34" s="48"/>
      <c r="C34" s="49"/>
      <c r="D34" s="50"/>
      <c r="E34" s="13" t="e">
        <f>IF(AND(8.5&lt;=#REF!,#REF!&lt;=10),"A",IF(AND(8&lt;=#REF!,#REF!&lt;=8.4),"B+",IF(AND(7&lt;=#REF!,#REF!&lt;=7.9),"B",IF(AND(6.5&lt;=#REF!,#REF!&lt;=6.9),"C+",IF(AND(5.5&lt;=#REF!,#REF!&lt;=6.4),"C",IF(AND(5&lt;=#REF!,#REF!&lt;=5.4),"D+",IF(AND(4&lt;=#REF!,#REF!&lt;=4.9),"D",IF(#REF!=0,"X","F"))))))))</f>
        <v>#REF!</v>
      </c>
      <c r="F34" s="14" t="e">
        <f>IF(AND(8.5&lt;=#REF!,#REF!&lt;=10),4,IF(AND(8&lt;=#REF!,#REF!&lt;=8.4),3.5,IF(AND(7&lt;=#REF!,#REF!&lt;=7.9),3,IF(AND(6.5&lt;=#REF!,#REF!&lt;=6.9),2.5,IF(AND(5.5&lt;=#REF!,#REF!&lt;=6.4),2,IF(AND(5&lt;=#REF!,#REF!&lt;=5.4),1.5,IF(AND(4&lt;=#REF!,#REF!&lt;=4.9),1,0)))))))</f>
        <v>#REF!</v>
      </c>
      <c r="G34" s="13" t="e">
        <f>IF(AND(8.5&lt;=#REF!,#REF!&lt;=10),"A",IF(AND(8&lt;=#REF!,#REF!&lt;=8.4),"B+",IF(AND(7&lt;=#REF!,#REF!&lt;=7.9),"B",IF(AND(6.5&lt;=#REF!,#REF!&lt;=6.9),"C+",IF(AND(5.5&lt;=#REF!,#REF!&lt;=6.4),"C",IF(AND(5&lt;=#REF!,#REF!&lt;=5.4),"D+",IF(AND(4&lt;=#REF!,#REF!&lt;=4.9),"D",IF(#REF!=0,"X","F"))))))))</f>
        <v>#REF!</v>
      </c>
      <c r="H34" s="14" t="e">
        <f>IF(AND(8.5&lt;=#REF!,#REF!&lt;=10),4,IF(AND(8&lt;=#REF!,#REF!&lt;=8.4),3.5,IF(AND(7&lt;=#REF!,#REF!&lt;=7.9),3,IF(AND(6.5&lt;=#REF!,#REF!&lt;=6.9),2.5,IF(AND(5.5&lt;=#REF!,#REF!&lt;=6.4),2,IF(AND(5&lt;=#REF!,#REF!&lt;=5.4),1.5,IF(AND(4&lt;=#REF!,#REF!&lt;=4.9),1,0)))))))</f>
        <v>#REF!</v>
      </c>
      <c r="I34" s="13" t="e">
        <f>IF(AND(8.5&lt;=#REF!,#REF!&lt;=10),"A",IF(AND(8&lt;=#REF!,#REF!&lt;=8.4),"B+",IF(AND(7&lt;=#REF!,#REF!&lt;=7.9),"B",IF(AND(6.5&lt;=#REF!,#REF!&lt;=6.9),"C+",IF(AND(5.5&lt;=#REF!,#REF!&lt;=6.4),"C",IF(AND(5&lt;=#REF!,#REF!&lt;=5.4),"D+",IF(AND(4&lt;=#REF!,#REF!&lt;=4.9),"D",IF(#REF!=0,"X","F"))))))))</f>
        <v>#REF!</v>
      </c>
      <c r="J34" s="14" t="e">
        <f>IF(AND(8.5&lt;=#REF!,#REF!&lt;=10),4,IF(AND(8&lt;=#REF!,#REF!&lt;=8.4),3.5,IF(AND(7&lt;=#REF!,#REF!&lt;=7.9),3,IF(AND(6.5&lt;=#REF!,#REF!&lt;=6.9),2.5,IF(AND(5.5&lt;=#REF!,#REF!&lt;=6.4),2,IF(AND(5&lt;=#REF!,#REF!&lt;=5.4),1.5,IF(AND(4&lt;=#REF!,#REF!&lt;=4.9),1,0)))))))</f>
        <v>#REF!</v>
      </c>
      <c r="K34" s="23" t="e">
        <f>IF(AND(8.5&lt;=#REF!,#REF!&lt;=10),"A",IF(AND(8&lt;=#REF!,#REF!&lt;=8.4),"B+",IF(AND(7&lt;=#REF!,#REF!&lt;=7.9),"B",IF(AND(6.5&lt;=#REF!,#REF!&lt;=6.9),"C+",IF(AND(5.5&lt;=#REF!,#REF!&lt;=6.4),"C",IF(AND(5&lt;=#REF!,#REF!&lt;=5.4),"D+",IF(AND(4&lt;=#REF!,#REF!&lt;=4.9),"D",IF(#REF!=0,"X","F"))))))))</f>
        <v>#REF!</v>
      </c>
      <c r="L34" s="24" t="e">
        <f>IF(AND(8.5&lt;=#REF!,#REF!&lt;=10),4,IF(AND(8&lt;=#REF!,#REF!&lt;=8.4),3.5,IF(AND(7&lt;=#REF!,#REF!&lt;=7.9),3,IF(AND(6.5&lt;=#REF!,#REF!&lt;=6.9),2.5,IF(AND(5.5&lt;=#REF!,#REF!&lt;=6.4),2,IF(AND(5&lt;=#REF!,#REF!&lt;=5.4),1.5,IF(AND(4&lt;=#REF!,#REF!&lt;=4.9),1,0)))))))</f>
        <v>#REF!</v>
      </c>
      <c r="M34" s="23" t="e">
        <f>IF(AND(8.5&lt;=#REF!,#REF!&lt;=10),"A",IF(AND(8&lt;=#REF!,#REF!&lt;=8.4),"B+",IF(AND(7&lt;=#REF!,#REF!&lt;=7.9),"B",IF(AND(6.5&lt;=#REF!,#REF!&lt;=6.9),"C+",IF(AND(5.5&lt;=#REF!,#REF!&lt;=6.4),"C",IF(AND(5&lt;=#REF!,#REF!&lt;=5.4),"D+",IF(AND(4&lt;=#REF!,#REF!&lt;=4.9),"D",IF(#REF!=0,"X","F"))))))))</f>
        <v>#REF!</v>
      </c>
      <c r="N34" s="24" t="e">
        <f>IF(AND(8.5&lt;=#REF!,#REF!&lt;=10),4,IF(AND(8&lt;=#REF!,#REF!&lt;=8.4),3.5,IF(AND(7&lt;=#REF!,#REF!&lt;=7.9),3,IF(AND(6.5&lt;=#REF!,#REF!&lt;=6.9),2.5,IF(AND(5.5&lt;=#REF!,#REF!&lt;=6.4),2,IF(AND(5&lt;=#REF!,#REF!&lt;=5.4),1.5,IF(AND(4&lt;=#REF!,#REF!&lt;=4.9),1,0)))))))</f>
        <v>#REF!</v>
      </c>
      <c r="O34" s="23" t="e">
        <f>IF(AND(8.5&lt;=#REF!,#REF!&lt;=10),"A",IF(AND(8&lt;=#REF!,#REF!&lt;=8.4),"B+",IF(AND(7&lt;=#REF!,#REF!&lt;=7.9),"B",IF(AND(6.5&lt;=#REF!,#REF!&lt;=6.9),"C+",IF(AND(5.5&lt;=#REF!,#REF!&lt;=6.4),"C",IF(AND(5&lt;=#REF!,#REF!&lt;=5.4),"D+",IF(AND(4&lt;=#REF!,#REF!&lt;=4.9),"D",IF(#REF!=0,"X","F"))))))))</f>
        <v>#REF!</v>
      </c>
      <c r="P34" s="24" t="e">
        <f>IF(AND(8.5&lt;=#REF!,#REF!&lt;=10),4,IF(AND(8&lt;=#REF!,#REF!&lt;=8.4),3.5,IF(AND(7&lt;=#REF!,#REF!&lt;=7.9),3,IF(AND(6.5&lt;=#REF!,#REF!&lt;=6.9),2.5,IF(AND(5.5&lt;=#REF!,#REF!&lt;=6.4),2,IF(AND(5&lt;=#REF!,#REF!&lt;=5.4),1.5,IF(AND(4&lt;=#REF!,#REF!&lt;=4.9),1,0)))))))</f>
        <v>#REF!</v>
      </c>
      <c r="Q34" s="23" t="e">
        <f>IF(AND(8.5&lt;=#REF!,#REF!&lt;=10),"A",IF(AND(8&lt;=#REF!,#REF!&lt;=8.4),"B+",IF(AND(7&lt;=#REF!,#REF!&lt;=7.9),"B",IF(AND(6.5&lt;=#REF!,#REF!&lt;=6.9),"C+",IF(AND(5.5&lt;=#REF!,#REF!&lt;=6.4),"C",IF(AND(5&lt;=#REF!,#REF!&lt;=5.4),"D+",IF(AND(4&lt;=#REF!,#REF!&lt;=4.9),"D",IF(#REF!=0,"X","F"))))))))</f>
        <v>#REF!</v>
      </c>
      <c r="R34" s="24" t="e">
        <f>IF(AND(8.5&lt;=#REF!,#REF!&lt;=10),4,IF(AND(8&lt;=#REF!,#REF!&lt;=8.4),3.5,IF(AND(7&lt;=#REF!,#REF!&lt;=7.9),3,IF(AND(6.5&lt;=#REF!,#REF!&lt;=6.9),2.5,IF(AND(5.5&lt;=#REF!,#REF!&lt;=6.4),2,IF(AND(5&lt;=#REF!,#REF!&lt;=5.4),1.5,IF(AND(4&lt;=#REF!,#REF!&lt;=4.9),1,0)))))))</f>
        <v>#REF!</v>
      </c>
      <c r="S34" s="23" t="e">
        <f>IF(AND(8.5&lt;=#REF!,#REF!&lt;=10),"A",IF(AND(8&lt;=#REF!,#REF!&lt;=8.4),"B+",IF(AND(7&lt;=#REF!,#REF!&lt;=7.9),"B",IF(AND(6.5&lt;=#REF!,#REF!&lt;=6.9),"C+",IF(AND(5.5&lt;=#REF!,#REF!&lt;=6.4),"C",IF(AND(5&lt;=#REF!,#REF!&lt;=5.4),"D+",IF(AND(4&lt;=#REF!,#REF!&lt;=4.9),"D",IF(#REF!=0,"X","F"))))))))</f>
        <v>#REF!</v>
      </c>
      <c r="T34" s="24" t="e">
        <f>IF(AND(8.5&lt;=#REF!,#REF!&lt;=10),4,IF(AND(8&lt;=#REF!,#REF!&lt;=8.4),3.5,IF(AND(7&lt;=#REF!,#REF!&lt;=7.9),3,IF(AND(6.5&lt;=#REF!,#REF!&lt;=6.9),2.5,IF(AND(5.5&lt;=#REF!,#REF!&lt;=6.4),2,IF(AND(5&lt;=#REF!,#REF!&lt;=5.4),1.5,IF(AND(4&lt;=#REF!,#REF!&lt;=4.9),1,0)))))))</f>
        <v>#REF!</v>
      </c>
      <c r="U34" s="23" t="e">
        <f>IF(AND(8.5&lt;=#REF!,#REF!&lt;=10),"A",IF(AND(8&lt;=#REF!,#REF!&lt;=8.4),"B+",IF(AND(7&lt;=#REF!,#REF!&lt;=7.9),"B",IF(AND(6.5&lt;=#REF!,#REF!&lt;=6.9),"C+",IF(AND(5.5&lt;=#REF!,#REF!&lt;=6.4),"C",IF(AND(5&lt;=#REF!,#REF!&lt;=5.4),"D+",IF(AND(4&lt;=#REF!,#REF!&lt;=4.9),"D",IF(#REF!=0,"X","F"))))))))</f>
        <v>#REF!</v>
      </c>
      <c r="V34" s="24" t="e">
        <f>IF(AND(8.5&lt;=#REF!,#REF!&lt;=10),4,IF(AND(8&lt;=#REF!,#REF!&lt;=8.4),3.5,IF(AND(7&lt;=#REF!,#REF!&lt;=7.9),3,IF(AND(6.5&lt;=#REF!,#REF!&lt;=6.9),2.5,IF(AND(5.5&lt;=#REF!,#REF!&lt;=6.4),2,IF(AND(5&lt;=#REF!,#REF!&lt;=5.4),1.5,IF(AND(4&lt;=#REF!,#REF!&lt;=4.9),1,0)))))))</f>
        <v>#REF!</v>
      </c>
      <c r="W34" s="23" t="e">
        <f>IF(AND(8.5&lt;=#REF!,#REF!&lt;=10),"A",IF(AND(8&lt;=#REF!,#REF!&lt;=8.4),"B+",IF(AND(7&lt;=#REF!,#REF!&lt;=7.9),"B",IF(AND(6.5&lt;=#REF!,#REF!&lt;=6.9),"C+",IF(AND(5.5&lt;=#REF!,#REF!&lt;=6.4),"C",IF(AND(5&lt;=#REF!,#REF!&lt;=5.4),"D+",IF(AND(4&lt;=#REF!,#REF!&lt;=4.9),"D",IF(#REF!=0,"X","F"))))))))</f>
        <v>#REF!</v>
      </c>
      <c r="X34" s="24" t="e">
        <f>IF(AND(8.5&lt;=#REF!,#REF!&lt;=10),4,IF(AND(8&lt;=#REF!,#REF!&lt;=8.4),3.5,IF(AND(7&lt;=#REF!,#REF!&lt;=7.9),3,IF(AND(6.5&lt;=#REF!,#REF!&lt;=6.9),2.5,IF(AND(5.5&lt;=#REF!,#REF!&lt;=6.4),2,IF(AND(5&lt;=#REF!,#REF!&lt;=5.4),1.5,IF(AND(4&lt;=#REF!,#REF!&lt;=4.9),1,0)))))))</f>
        <v>#REF!</v>
      </c>
      <c r="Y34" s="15" t="e">
        <f>IF(AND(8.5&lt;=#REF!,#REF!&lt;=10),"A",IF(AND(8&lt;=#REF!,#REF!&lt;=8.4),"B+",IF(AND(7&lt;=#REF!,#REF!&lt;=7.9),"B",IF(AND(6.5&lt;=#REF!,#REF!&lt;=6.9),"C+",IF(AND(5.5&lt;=#REF!,#REF!&lt;=6.4),"C",IF(AND(5&lt;=#REF!,#REF!&lt;=5.4),"D+",IF(AND(4&lt;=#REF!,#REF!&lt;=4.9),"D",IF(#REF!=0,"X","F"))))))))</f>
        <v>#REF!</v>
      </c>
      <c r="Z34" s="16" t="e">
        <f>IF(AND(8.5&lt;=#REF!,#REF!&lt;=10),4,IF(AND(8&lt;=#REF!,#REF!&lt;=8.4),3.5,IF(AND(7&lt;=#REF!,#REF!&lt;=7.9),3,IF(AND(6.5&lt;=#REF!,#REF!&lt;=6.9),2.5,IF(AND(5.5&lt;=#REF!,#REF!&lt;=6.4),2,IF(AND(5&lt;=#REF!,#REF!&lt;=5.4),1.5,IF(AND(4&lt;=#REF!,#REF!&lt;=4.9),1,0)))))))</f>
        <v>#REF!</v>
      </c>
      <c r="AA34" s="15" t="e">
        <f>IF(AND(8.5&lt;=#REF!,#REF!&lt;=10),"A",IF(AND(8&lt;=#REF!,#REF!&lt;=8.4),"B+",IF(AND(7&lt;=#REF!,#REF!&lt;=7.9),"B",IF(AND(6.5&lt;=#REF!,#REF!&lt;=6.9),"C+",IF(AND(5.5&lt;=#REF!,#REF!&lt;=6.4),"C",IF(AND(5&lt;=#REF!,#REF!&lt;=5.4),"D+",IF(AND(4&lt;=#REF!,#REF!&lt;=4.9),"D",IF(#REF!=0,"X","F"))))))))</f>
        <v>#REF!</v>
      </c>
      <c r="AB34" s="16" t="e">
        <f>IF(AND(8.5&lt;=#REF!,#REF!&lt;=10),4,IF(AND(8&lt;=#REF!,#REF!&lt;=8.4),3.5,IF(AND(7&lt;=#REF!,#REF!&lt;=7.9),3,IF(AND(6.5&lt;=#REF!,#REF!&lt;=6.9),2.5,IF(AND(5.5&lt;=#REF!,#REF!&lt;=6.4),2,IF(AND(5&lt;=#REF!,#REF!&lt;=5.4),1.5,IF(AND(4&lt;=#REF!,#REF!&lt;=4.9),1,0)))))))</f>
        <v>#REF!</v>
      </c>
      <c r="AC34" s="17" t="e">
        <f>ROUND((SUMPRODUCT($E$5:$N$5,E34:N34)/SUM($E$5:$N$5)),2)</f>
        <v>#REF!</v>
      </c>
      <c r="AD34" s="17" t="e">
        <f t="shared" si="0"/>
        <v>#REF!</v>
      </c>
      <c r="AE34" s="3">
        <f>SUMIF(E34:AB34,#REF!,$E$5:$AB$5)</f>
        <v>24</v>
      </c>
      <c r="AF34" s="17" t="e">
        <f>ROUND((SUMPRODUCT($E$5:$AB$5,E34:AB34)/AE34),2)</f>
        <v>#REF!</v>
      </c>
    </row>
    <row r="35" spans="1:32" ht="23.25" customHeight="1" hidden="1">
      <c r="A35" s="35"/>
      <c r="B35" s="48"/>
      <c r="C35" s="49"/>
      <c r="D35" s="50"/>
      <c r="E35" s="13" t="e">
        <f>IF(AND(8.5&lt;=#REF!,#REF!&lt;=10),"A",IF(AND(8&lt;=#REF!,#REF!&lt;=8.4),"B+",IF(AND(7&lt;=#REF!,#REF!&lt;=7.9),"B",IF(AND(6.5&lt;=#REF!,#REF!&lt;=6.9),"C+",IF(AND(5.5&lt;=#REF!,#REF!&lt;=6.4),"C",IF(AND(5&lt;=#REF!,#REF!&lt;=5.4),"D+",IF(AND(4&lt;=#REF!,#REF!&lt;=4.9),"D",IF(#REF!=0,"X","F"))))))))</f>
        <v>#REF!</v>
      </c>
      <c r="F35" s="14" t="e">
        <f>IF(AND(8.5&lt;=#REF!,#REF!&lt;=10),4,IF(AND(8&lt;=#REF!,#REF!&lt;=8.4),3.5,IF(AND(7&lt;=#REF!,#REF!&lt;=7.9),3,IF(AND(6.5&lt;=#REF!,#REF!&lt;=6.9),2.5,IF(AND(5.5&lt;=#REF!,#REF!&lt;=6.4),2,IF(AND(5&lt;=#REF!,#REF!&lt;=5.4),1.5,IF(AND(4&lt;=#REF!,#REF!&lt;=4.9),1,0)))))))</f>
        <v>#REF!</v>
      </c>
      <c r="G35" s="13" t="e">
        <f>IF(AND(8.5&lt;=#REF!,#REF!&lt;=10),"A",IF(AND(8&lt;=#REF!,#REF!&lt;=8.4),"B+",IF(AND(7&lt;=#REF!,#REF!&lt;=7.9),"B",IF(AND(6.5&lt;=#REF!,#REF!&lt;=6.9),"C+",IF(AND(5.5&lt;=#REF!,#REF!&lt;=6.4),"C",IF(AND(5&lt;=#REF!,#REF!&lt;=5.4),"D+",IF(AND(4&lt;=#REF!,#REF!&lt;=4.9),"D",IF(#REF!=0,"X","F"))))))))</f>
        <v>#REF!</v>
      </c>
      <c r="H35" s="14" t="e">
        <f>IF(AND(8.5&lt;=#REF!,#REF!&lt;=10),4,IF(AND(8&lt;=#REF!,#REF!&lt;=8.4),3.5,IF(AND(7&lt;=#REF!,#REF!&lt;=7.9),3,IF(AND(6.5&lt;=#REF!,#REF!&lt;=6.9),2.5,IF(AND(5.5&lt;=#REF!,#REF!&lt;=6.4),2,IF(AND(5&lt;=#REF!,#REF!&lt;=5.4),1.5,IF(AND(4&lt;=#REF!,#REF!&lt;=4.9),1,0)))))))</f>
        <v>#REF!</v>
      </c>
      <c r="I35" s="13" t="e">
        <f>IF(AND(8.5&lt;=#REF!,#REF!&lt;=10),"A",IF(AND(8&lt;=#REF!,#REF!&lt;=8.4),"B+",IF(AND(7&lt;=#REF!,#REF!&lt;=7.9),"B",IF(AND(6.5&lt;=#REF!,#REF!&lt;=6.9),"C+",IF(AND(5.5&lt;=#REF!,#REF!&lt;=6.4),"C",IF(AND(5&lt;=#REF!,#REF!&lt;=5.4),"D+",IF(AND(4&lt;=#REF!,#REF!&lt;=4.9),"D",IF(#REF!=0,"X","F"))))))))</f>
        <v>#REF!</v>
      </c>
      <c r="J35" s="14" t="e">
        <f>IF(AND(8.5&lt;=#REF!,#REF!&lt;=10),4,IF(AND(8&lt;=#REF!,#REF!&lt;=8.4),3.5,IF(AND(7&lt;=#REF!,#REF!&lt;=7.9),3,IF(AND(6.5&lt;=#REF!,#REF!&lt;=6.9),2.5,IF(AND(5.5&lt;=#REF!,#REF!&lt;=6.4),2,IF(AND(5&lt;=#REF!,#REF!&lt;=5.4),1.5,IF(AND(4&lt;=#REF!,#REF!&lt;=4.9),1,0)))))))</f>
        <v>#REF!</v>
      </c>
      <c r="K35" s="23" t="e">
        <f>IF(AND(8.5&lt;=#REF!,#REF!&lt;=10),"A",IF(AND(8&lt;=#REF!,#REF!&lt;=8.4),"B+",IF(AND(7&lt;=#REF!,#REF!&lt;=7.9),"B",IF(AND(6.5&lt;=#REF!,#REF!&lt;=6.9),"C+",IF(AND(5.5&lt;=#REF!,#REF!&lt;=6.4),"C",IF(AND(5&lt;=#REF!,#REF!&lt;=5.4),"D+",IF(AND(4&lt;=#REF!,#REF!&lt;=4.9),"D",IF(#REF!=0,"X","F"))))))))</f>
        <v>#REF!</v>
      </c>
      <c r="L35" s="24" t="e">
        <f>IF(AND(8.5&lt;=#REF!,#REF!&lt;=10),4,IF(AND(8&lt;=#REF!,#REF!&lt;=8.4),3.5,IF(AND(7&lt;=#REF!,#REF!&lt;=7.9),3,IF(AND(6.5&lt;=#REF!,#REF!&lt;=6.9),2.5,IF(AND(5.5&lt;=#REF!,#REF!&lt;=6.4),2,IF(AND(5&lt;=#REF!,#REF!&lt;=5.4),1.5,IF(AND(4&lt;=#REF!,#REF!&lt;=4.9),1,0)))))))</f>
        <v>#REF!</v>
      </c>
      <c r="M35" s="23" t="e">
        <f>IF(AND(8.5&lt;=#REF!,#REF!&lt;=10),"A",IF(AND(8&lt;=#REF!,#REF!&lt;=8.4),"B+",IF(AND(7&lt;=#REF!,#REF!&lt;=7.9),"B",IF(AND(6.5&lt;=#REF!,#REF!&lt;=6.9),"C+",IF(AND(5.5&lt;=#REF!,#REF!&lt;=6.4),"C",IF(AND(5&lt;=#REF!,#REF!&lt;=5.4),"D+",IF(AND(4&lt;=#REF!,#REF!&lt;=4.9),"D",IF(#REF!=0,"X","F"))))))))</f>
        <v>#REF!</v>
      </c>
      <c r="N35" s="24" t="e">
        <f>IF(AND(8.5&lt;=#REF!,#REF!&lt;=10),4,IF(AND(8&lt;=#REF!,#REF!&lt;=8.4),3.5,IF(AND(7&lt;=#REF!,#REF!&lt;=7.9),3,IF(AND(6.5&lt;=#REF!,#REF!&lt;=6.9),2.5,IF(AND(5.5&lt;=#REF!,#REF!&lt;=6.4),2,IF(AND(5&lt;=#REF!,#REF!&lt;=5.4),1.5,IF(AND(4&lt;=#REF!,#REF!&lt;=4.9),1,0)))))))</f>
        <v>#REF!</v>
      </c>
      <c r="O35" s="23" t="e">
        <f>IF(AND(8.5&lt;=#REF!,#REF!&lt;=10),"A",IF(AND(8&lt;=#REF!,#REF!&lt;=8.4),"B+",IF(AND(7&lt;=#REF!,#REF!&lt;=7.9),"B",IF(AND(6.5&lt;=#REF!,#REF!&lt;=6.9),"C+",IF(AND(5.5&lt;=#REF!,#REF!&lt;=6.4),"C",IF(AND(5&lt;=#REF!,#REF!&lt;=5.4),"D+",IF(AND(4&lt;=#REF!,#REF!&lt;=4.9),"D",IF(#REF!=0,"X","F"))))))))</f>
        <v>#REF!</v>
      </c>
      <c r="P35" s="24" t="e">
        <f>IF(AND(8.5&lt;=#REF!,#REF!&lt;=10),4,IF(AND(8&lt;=#REF!,#REF!&lt;=8.4),3.5,IF(AND(7&lt;=#REF!,#REF!&lt;=7.9),3,IF(AND(6.5&lt;=#REF!,#REF!&lt;=6.9),2.5,IF(AND(5.5&lt;=#REF!,#REF!&lt;=6.4),2,IF(AND(5&lt;=#REF!,#REF!&lt;=5.4),1.5,IF(AND(4&lt;=#REF!,#REF!&lt;=4.9),1,0)))))))</f>
        <v>#REF!</v>
      </c>
      <c r="Q35" s="23" t="e">
        <f>IF(AND(8.5&lt;=#REF!,#REF!&lt;=10),"A",IF(AND(8&lt;=#REF!,#REF!&lt;=8.4),"B+",IF(AND(7&lt;=#REF!,#REF!&lt;=7.9),"B",IF(AND(6.5&lt;=#REF!,#REF!&lt;=6.9),"C+",IF(AND(5.5&lt;=#REF!,#REF!&lt;=6.4),"C",IF(AND(5&lt;=#REF!,#REF!&lt;=5.4),"D+",IF(AND(4&lt;=#REF!,#REF!&lt;=4.9),"D",IF(#REF!=0,"X","F"))))))))</f>
        <v>#REF!</v>
      </c>
      <c r="R35" s="24" t="e">
        <f>IF(AND(8.5&lt;=#REF!,#REF!&lt;=10),4,IF(AND(8&lt;=#REF!,#REF!&lt;=8.4),3.5,IF(AND(7&lt;=#REF!,#REF!&lt;=7.9),3,IF(AND(6.5&lt;=#REF!,#REF!&lt;=6.9),2.5,IF(AND(5.5&lt;=#REF!,#REF!&lt;=6.4),2,IF(AND(5&lt;=#REF!,#REF!&lt;=5.4),1.5,IF(AND(4&lt;=#REF!,#REF!&lt;=4.9),1,0)))))))</f>
        <v>#REF!</v>
      </c>
      <c r="S35" s="23" t="e">
        <f>IF(AND(8.5&lt;=#REF!,#REF!&lt;=10),"A",IF(AND(8&lt;=#REF!,#REF!&lt;=8.4),"B+",IF(AND(7&lt;=#REF!,#REF!&lt;=7.9),"B",IF(AND(6.5&lt;=#REF!,#REF!&lt;=6.9),"C+",IF(AND(5.5&lt;=#REF!,#REF!&lt;=6.4),"C",IF(AND(5&lt;=#REF!,#REF!&lt;=5.4),"D+",IF(AND(4&lt;=#REF!,#REF!&lt;=4.9),"D",IF(#REF!=0,"X","F"))))))))</f>
        <v>#REF!</v>
      </c>
      <c r="T35" s="24" t="e">
        <f>IF(AND(8.5&lt;=#REF!,#REF!&lt;=10),4,IF(AND(8&lt;=#REF!,#REF!&lt;=8.4),3.5,IF(AND(7&lt;=#REF!,#REF!&lt;=7.9),3,IF(AND(6.5&lt;=#REF!,#REF!&lt;=6.9),2.5,IF(AND(5.5&lt;=#REF!,#REF!&lt;=6.4),2,IF(AND(5&lt;=#REF!,#REF!&lt;=5.4),1.5,IF(AND(4&lt;=#REF!,#REF!&lt;=4.9),1,0)))))))</f>
        <v>#REF!</v>
      </c>
      <c r="U35" s="23" t="e">
        <f>IF(AND(8.5&lt;=#REF!,#REF!&lt;=10),"A",IF(AND(8&lt;=#REF!,#REF!&lt;=8.4),"B+",IF(AND(7&lt;=#REF!,#REF!&lt;=7.9),"B",IF(AND(6.5&lt;=#REF!,#REF!&lt;=6.9),"C+",IF(AND(5.5&lt;=#REF!,#REF!&lt;=6.4),"C",IF(AND(5&lt;=#REF!,#REF!&lt;=5.4),"D+",IF(AND(4&lt;=#REF!,#REF!&lt;=4.9),"D",IF(#REF!=0,"X","F"))))))))</f>
        <v>#REF!</v>
      </c>
      <c r="V35" s="24" t="e">
        <f>IF(AND(8.5&lt;=#REF!,#REF!&lt;=10),4,IF(AND(8&lt;=#REF!,#REF!&lt;=8.4),3.5,IF(AND(7&lt;=#REF!,#REF!&lt;=7.9),3,IF(AND(6.5&lt;=#REF!,#REF!&lt;=6.9),2.5,IF(AND(5.5&lt;=#REF!,#REF!&lt;=6.4),2,IF(AND(5&lt;=#REF!,#REF!&lt;=5.4),1.5,IF(AND(4&lt;=#REF!,#REF!&lt;=4.9),1,0)))))))</f>
        <v>#REF!</v>
      </c>
      <c r="W35" s="23" t="e">
        <f>IF(AND(8.5&lt;=#REF!,#REF!&lt;=10),"A",IF(AND(8&lt;=#REF!,#REF!&lt;=8.4),"B+",IF(AND(7&lt;=#REF!,#REF!&lt;=7.9),"B",IF(AND(6.5&lt;=#REF!,#REF!&lt;=6.9),"C+",IF(AND(5.5&lt;=#REF!,#REF!&lt;=6.4),"C",IF(AND(5&lt;=#REF!,#REF!&lt;=5.4),"D+",IF(AND(4&lt;=#REF!,#REF!&lt;=4.9),"D",IF(#REF!=0,"X","F"))))))))</f>
        <v>#REF!</v>
      </c>
      <c r="X35" s="24" t="e">
        <f>IF(AND(8.5&lt;=#REF!,#REF!&lt;=10),4,IF(AND(8&lt;=#REF!,#REF!&lt;=8.4),3.5,IF(AND(7&lt;=#REF!,#REF!&lt;=7.9),3,IF(AND(6.5&lt;=#REF!,#REF!&lt;=6.9),2.5,IF(AND(5.5&lt;=#REF!,#REF!&lt;=6.4),2,IF(AND(5&lt;=#REF!,#REF!&lt;=5.4),1.5,IF(AND(4&lt;=#REF!,#REF!&lt;=4.9),1,0)))))))</f>
        <v>#REF!</v>
      </c>
      <c r="Y35" s="15" t="e">
        <f>IF(AND(8.5&lt;=#REF!,#REF!&lt;=10),"A",IF(AND(8&lt;=#REF!,#REF!&lt;=8.4),"B+",IF(AND(7&lt;=#REF!,#REF!&lt;=7.9),"B",IF(AND(6.5&lt;=#REF!,#REF!&lt;=6.9),"C+",IF(AND(5.5&lt;=#REF!,#REF!&lt;=6.4),"C",IF(AND(5&lt;=#REF!,#REF!&lt;=5.4),"D+",IF(AND(4&lt;=#REF!,#REF!&lt;=4.9),"D",IF(#REF!=0,"X","F"))))))))</f>
        <v>#REF!</v>
      </c>
      <c r="Z35" s="16" t="e">
        <f>IF(AND(8.5&lt;=#REF!,#REF!&lt;=10),4,IF(AND(8&lt;=#REF!,#REF!&lt;=8.4),3.5,IF(AND(7&lt;=#REF!,#REF!&lt;=7.9),3,IF(AND(6.5&lt;=#REF!,#REF!&lt;=6.9),2.5,IF(AND(5.5&lt;=#REF!,#REF!&lt;=6.4),2,IF(AND(5&lt;=#REF!,#REF!&lt;=5.4),1.5,IF(AND(4&lt;=#REF!,#REF!&lt;=4.9),1,0)))))))</f>
        <v>#REF!</v>
      </c>
      <c r="AA35" s="15" t="e">
        <f>IF(AND(8.5&lt;=#REF!,#REF!&lt;=10),"A",IF(AND(8&lt;=#REF!,#REF!&lt;=8.4),"B+",IF(AND(7&lt;=#REF!,#REF!&lt;=7.9),"B",IF(AND(6.5&lt;=#REF!,#REF!&lt;=6.9),"C+",IF(AND(5.5&lt;=#REF!,#REF!&lt;=6.4),"C",IF(AND(5&lt;=#REF!,#REF!&lt;=5.4),"D+",IF(AND(4&lt;=#REF!,#REF!&lt;=4.9),"D",IF(#REF!=0,"X","F"))))))))</f>
        <v>#REF!</v>
      </c>
      <c r="AB35" s="16" t="e">
        <f>IF(AND(8.5&lt;=#REF!,#REF!&lt;=10),4,IF(AND(8&lt;=#REF!,#REF!&lt;=8.4),3.5,IF(AND(7&lt;=#REF!,#REF!&lt;=7.9),3,IF(AND(6.5&lt;=#REF!,#REF!&lt;=6.9),2.5,IF(AND(5.5&lt;=#REF!,#REF!&lt;=6.4),2,IF(AND(5&lt;=#REF!,#REF!&lt;=5.4),1.5,IF(AND(4&lt;=#REF!,#REF!&lt;=4.9),1,0)))))))</f>
        <v>#REF!</v>
      </c>
      <c r="AC35" s="17" t="e">
        <f>ROUND((SUMPRODUCT($E$5:$N$5,E35:N35)/SUM($E$5:$N$5)),2)</f>
        <v>#REF!</v>
      </c>
      <c r="AD35" s="17" t="e">
        <f t="shared" si="0"/>
        <v>#REF!</v>
      </c>
      <c r="AE35" s="3">
        <f>SUMIF(E35:AB35,#REF!,$E$5:$AB$5)</f>
        <v>24</v>
      </c>
      <c r="AF35" s="17" t="e">
        <f>ROUND((SUMPRODUCT($E$5:$AB$5,E35:AB35)/AE35),2)</f>
        <v>#REF!</v>
      </c>
    </row>
    <row r="36" spans="1:32" ht="23.25" customHeight="1" hidden="1">
      <c r="A36" s="35"/>
      <c r="B36" s="53"/>
      <c r="C36" s="49"/>
      <c r="D36" s="50"/>
      <c r="E36" s="13" t="e">
        <f>IF(AND(8.5&lt;=#REF!,#REF!&lt;=10),"A",IF(AND(8&lt;=#REF!,#REF!&lt;=8.4),"B+",IF(AND(7&lt;=#REF!,#REF!&lt;=7.9),"B",IF(AND(6.5&lt;=#REF!,#REF!&lt;=6.9),"C+",IF(AND(5.5&lt;=#REF!,#REF!&lt;=6.4),"C",IF(AND(5&lt;=#REF!,#REF!&lt;=5.4),"D+",IF(AND(4&lt;=#REF!,#REF!&lt;=4.9),"D",IF(#REF!=0,"X","F"))))))))</f>
        <v>#REF!</v>
      </c>
      <c r="F36" s="14" t="e">
        <f>IF(AND(8.5&lt;=#REF!,#REF!&lt;=10),4,IF(AND(8&lt;=#REF!,#REF!&lt;=8.4),3.5,IF(AND(7&lt;=#REF!,#REF!&lt;=7.9),3,IF(AND(6.5&lt;=#REF!,#REF!&lt;=6.9),2.5,IF(AND(5.5&lt;=#REF!,#REF!&lt;=6.4),2,IF(AND(5&lt;=#REF!,#REF!&lt;=5.4),1.5,IF(AND(4&lt;=#REF!,#REF!&lt;=4.9),1,0)))))))</f>
        <v>#REF!</v>
      </c>
      <c r="G36" s="13" t="e">
        <f>IF(AND(8.5&lt;=#REF!,#REF!&lt;=10),"A",IF(AND(8&lt;=#REF!,#REF!&lt;=8.4),"B+",IF(AND(7&lt;=#REF!,#REF!&lt;=7.9),"B",IF(AND(6.5&lt;=#REF!,#REF!&lt;=6.9),"C+",IF(AND(5.5&lt;=#REF!,#REF!&lt;=6.4),"C",IF(AND(5&lt;=#REF!,#REF!&lt;=5.4),"D+",IF(AND(4&lt;=#REF!,#REF!&lt;=4.9),"D",IF(#REF!=0,"X","F"))))))))</f>
        <v>#REF!</v>
      </c>
      <c r="H36" s="14" t="e">
        <f>IF(AND(8.5&lt;=#REF!,#REF!&lt;=10),4,IF(AND(8&lt;=#REF!,#REF!&lt;=8.4),3.5,IF(AND(7&lt;=#REF!,#REF!&lt;=7.9),3,IF(AND(6.5&lt;=#REF!,#REF!&lt;=6.9),2.5,IF(AND(5.5&lt;=#REF!,#REF!&lt;=6.4),2,IF(AND(5&lt;=#REF!,#REF!&lt;=5.4),1.5,IF(AND(4&lt;=#REF!,#REF!&lt;=4.9),1,0)))))))</f>
        <v>#REF!</v>
      </c>
      <c r="I36" s="13" t="e">
        <f>IF(AND(8.5&lt;=#REF!,#REF!&lt;=10),"A",IF(AND(8&lt;=#REF!,#REF!&lt;=8.4),"B+",IF(AND(7&lt;=#REF!,#REF!&lt;=7.9),"B",IF(AND(6.5&lt;=#REF!,#REF!&lt;=6.9),"C+",IF(AND(5.5&lt;=#REF!,#REF!&lt;=6.4),"C",IF(AND(5&lt;=#REF!,#REF!&lt;=5.4),"D+",IF(AND(4&lt;=#REF!,#REF!&lt;=4.9),"D",IF(#REF!=0,"X","F"))))))))</f>
        <v>#REF!</v>
      </c>
      <c r="J36" s="14" t="e">
        <f>IF(AND(8.5&lt;=#REF!,#REF!&lt;=10),4,IF(AND(8&lt;=#REF!,#REF!&lt;=8.4),3.5,IF(AND(7&lt;=#REF!,#REF!&lt;=7.9),3,IF(AND(6.5&lt;=#REF!,#REF!&lt;=6.9),2.5,IF(AND(5.5&lt;=#REF!,#REF!&lt;=6.4),2,IF(AND(5&lt;=#REF!,#REF!&lt;=5.4),1.5,IF(AND(4&lt;=#REF!,#REF!&lt;=4.9),1,0)))))))</f>
        <v>#REF!</v>
      </c>
      <c r="K36" s="23" t="e">
        <f>IF(AND(8.5&lt;=#REF!,#REF!&lt;=10),"A",IF(AND(8&lt;=#REF!,#REF!&lt;=8.4),"B+",IF(AND(7&lt;=#REF!,#REF!&lt;=7.9),"B",IF(AND(6.5&lt;=#REF!,#REF!&lt;=6.9),"C+",IF(AND(5.5&lt;=#REF!,#REF!&lt;=6.4),"C",IF(AND(5&lt;=#REF!,#REF!&lt;=5.4),"D+",IF(AND(4&lt;=#REF!,#REF!&lt;=4.9),"D",IF(#REF!=0,"X","F"))))))))</f>
        <v>#REF!</v>
      </c>
      <c r="L36" s="24" t="e">
        <f>IF(AND(8.5&lt;=#REF!,#REF!&lt;=10),4,IF(AND(8&lt;=#REF!,#REF!&lt;=8.4),3.5,IF(AND(7&lt;=#REF!,#REF!&lt;=7.9),3,IF(AND(6.5&lt;=#REF!,#REF!&lt;=6.9),2.5,IF(AND(5.5&lt;=#REF!,#REF!&lt;=6.4),2,IF(AND(5&lt;=#REF!,#REF!&lt;=5.4),1.5,IF(AND(4&lt;=#REF!,#REF!&lt;=4.9),1,0)))))))</f>
        <v>#REF!</v>
      </c>
      <c r="M36" s="23" t="e">
        <f>IF(AND(8.5&lt;=#REF!,#REF!&lt;=10),"A",IF(AND(8&lt;=#REF!,#REF!&lt;=8.4),"B+",IF(AND(7&lt;=#REF!,#REF!&lt;=7.9),"B",IF(AND(6.5&lt;=#REF!,#REF!&lt;=6.9),"C+",IF(AND(5.5&lt;=#REF!,#REF!&lt;=6.4),"C",IF(AND(5&lt;=#REF!,#REF!&lt;=5.4),"D+",IF(AND(4&lt;=#REF!,#REF!&lt;=4.9),"D",IF(#REF!=0,"X","F"))))))))</f>
        <v>#REF!</v>
      </c>
      <c r="N36" s="24" t="e">
        <f>IF(AND(8.5&lt;=#REF!,#REF!&lt;=10),4,IF(AND(8&lt;=#REF!,#REF!&lt;=8.4),3.5,IF(AND(7&lt;=#REF!,#REF!&lt;=7.9),3,IF(AND(6.5&lt;=#REF!,#REF!&lt;=6.9),2.5,IF(AND(5.5&lt;=#REF!,#REF!&lt;=6.4),2,IF(AND(5&lt;=#REF!,#REF!&lt;=5.4),1.5,IF(AND(4&lt;=#REF!,#REF!&lt;=4.9),1,0)))))))</f>
        <v>#REF!</v>
      </c>
      <c r="O36" s="23" t="e">
        <f>IF(AND(8.5&lt;=#REF!,#REF!&lt;=10),"A",IF(AND(8&lt;=#REF!,#REF!&lt;=8.4),"B+",IF(AND(7&lt;=#REF!,#REF!&lt;=7.9),"B",IF(AND(6.5&lt;=#REF!,#REF!&lt;=6.9),"C+",IF(AND(5.5&lt;=#REF!,#REF!&lt;=6.4),"C",IF(AND(5&lt;=#REF!,#REF!&lt;=5.4),"D+",IF(AND(4&lt;=#REF!,#REF!&lt;=4.9),"D",IF(#REF!=0,"X","F"))))))))</f>
        <v>#REF!</v>
      </c>
      <c r="P36" s="24" t="e">
        <f>IF(AND(8.5&lt;=#REF!,#REF!&lt;=10),4,IF(AND(8&lt;=#REF!,#REF!&lt;=8.4),3.5,IF(AND(7&lt;=#REF!,#REF!&lt;=7.9),3,IF(AND(6.5&lt;=#REF!,#REF!&lt;=6.9),2.5,IF(AND(5.5&lt;=#REF!,#REF!&lt;=6.4),2,IF(AND(5&lt;=#REF!,#REF!&lt;=5.4),1.5,IF(AND(4&lt;=#REF!,#REF!&lt;=4.9),1,0)))))))</f>
        <v>#REF!</v>
      </c>
      <c r="Q36" s="23" t="e">
        <f>IF(AND(8.5&lt;=#REF!,#REF!&lt;=10),"A",IF(AND(8&lt;=#REF!,#REF!&lt;=8.4),"B+",IF(AND(7&lt;=#REF!,#REF!&lt;=7.9),"B",IF(AND(6.5&lt;=#REF!,#REF!&lt;=6.9),"C+",IF(AND(5.5&lt;=#REF!,#REF!&lt;=6.4),"C",IF(AND(5&lt;=#REF!,#REF!&lt;=5.4),"D+",IF(AND(4&lt;=#REF!,#REF!&lt;=4.9),"D",IF(#REF!=0,"X","F"))))))))</f>
        <v>#REF!</v>
      </c>
      <c r="R36" s="24" t="e">
        <f>IF(AND(8.5&lt;=#REF!,#REF!&lt;=10),4,IF(AND(8&lt;=#REF!,#REF!&lt;=8.4),3.5,IF(AND(7&lt;=#REF!,#REF!&lt;=7.9),3,IF(AND(6.5&lt;=#REF!,#REF!&lt;=6.9),2.5,IF(AND(5.5&lt;=#REF!,#REF!&lt;=6.4),2,IF(AND(5&lt;=#REF!,#REF!&lt;=5.4),1.5,IF(AND(4&lt;=#REF!,#REF!&lt;=4.9),1,0)))))))</f>
        <v>#REF!</v>
      </c>
      <c r="S36" s="23" t="e">
        <f>IF(AND(8.5&lt;=#REF!,#REF!&lt;=10),"A",IF(AND(8&lt;=#REF!,#REF!&lt;=8.4),"B+",IF(AND(7&lt;=#REF!,#REF!&lt;=7.9),"B",IF(AND(6.5&lt;=#REF!,#REF!&lt;=6.9),"C+",IF(AND(5.5&lt;=#REF!,#REF!&lt;=6.4),"C",IF(AND(5&lt;=#REF!,#REF!&lt;=5.4),"D+",IF(AND(4&lt;=#REF!,#REF!&lt;=4.9),"D",IF(#REF!=0,"X","F"))))))))</f>
        <v>#REF!</v>
      </c>
      <c r="T36" s="24" t="e">
        <f>IF(AND(8.5&lt;=#REF!,#REF!&lt;=10),4,IF(AND(8&lt;=#REF!,#REF!&lt;=8.4),3.5,IF(AND(7&lt;=#REF!,#REF!&lt;=7.9),3,IF(AND(6.5&lt;=#REF!,#REF!&lt;=6.9),2.5,IF(AND(5.5&lt;=#REF!,#REF!&lt;=6.4),2,IF(AND(5&lt;=#REF!,#REF!&lt;=5.4),1.5,IF(AND(4&lt;=#REF!,#REF!&lt;=4.9),1,0)))))))</f>
        <v>#REF!</v>
      </c>
      <c r="U36" s="23" t="e">
        <f>IF(AND(8.5&lt;=#REF!,#REF!&lt;=10),"A",IF(AND(8&lt;=#REF!,#REF!&lt;=8.4),"B+",IF(AND(7&lt;=#REF!,#REF!&lt;=7.9),"B",IF(AND(6.5&lt;=#REF!,#REF!&lt;=6.9),"C+",IF(AND(5.5&lt;=#REF!,#REF!&lt;=6.4),"C",IF(AND(5&lt;=#REF!,#REF!&lt;=5.4),"D+",IF(AND(4&lt;=#REF!,#REF!&lt;=4.9),"D",IF(#REF!=0,"X","F"))))))))</f>
        <v>#REF!</v>
      </c>
      <c r="V36" s="24" t="e">
        <f>IF(AND(8.5&lt;=#REF!,#REF!&lt;=10),4,IF(AND(8&lt;=#REF!,#REF!&lt;=8.4),3.5,IF(AND(7&lt;=#REF!,#REF!&lt;=7.9),3,IF(AND(6.5&lt;=#REF!,#REF!&lt;=6.9),2.5,IF(AND(5.5&lt;=#REF!,#REF!&lt;=6.4),2,IF(AND(5&lt;=#REF!,#REF!&lt;=5.4),1.5,IF(AND(4&lt;=#REF!,#REF!&lt;=4.9),1,0)))))))</f>
        <v>#REF!</v>
      </c>
      <c r="W36" s="23" t="e">
        <f>IF(AND(8.5&lt;=#REF!,#REF!&lt;=10),"A",IF(AND(8&lt;=#REF!,#REF!&lt;=8.4),"B+",IF(AND(7&lt;=#REF!,#REF!&lt;=7.9),"B",IF(AND(6.5&lt;=#REF!,#REF!&lt;=6.9),"C+",IF(AND(5.5&lt;=#REF!,#REF!&lt;=6.4),"C",IF(AND(5&lt;=#REF!,#REF!&lt;=5.4),"D+",IF(AND(4&lt;=#REF!,#REF!&lt;=4.9),"D",IF(#REF!=0,"X","F"))))))))</f>
        <v>#REF!</v>
      </c>
      <c r="X36" s="24" t="e">
        <f>IF(AND(8.5&lt;=#REF!,#REF!&lt;=10),4,IF(AND(8&lt;=#REF!,#REF!&lt;=8.4),3.5,IF(AND(7&lt;=#REF!,#REF!&lt;=7.9),3,IF(AND(6.5&lt;=#REF!,#REF!&lt;=6.9),2.5,IF(AND(5.5&lt;=#REF!,#REF!&lt;=6.4),2,IF(AND(5&lt;=#REF!,#REF!&lt;=5.4),1.5,IF(AND(4&lt;=#REF!,#REF!&lt;=4.9),1,0)))))))</f>
        <v>#REF!</v>
      </c>
      <c r="Y36" s="15" t="e">
        <f>IF(AND(8.5&lt;=#REF!,#REF!&lt;=10),"A",IF(AND(8&lt;=#REF!,#REF!&lt;=8.4),"B+",IF(AND(7&lt;=#REF!,#REF!&lt;=7.9),"B",IF(AND(6.5&lt;=#REF!,#REF!&lt;=6.9),"C+",IF(AND(5.5&lt;=#REF!,#REF!&lt;=6.4),"C",IF(AND(5&lt;=#REF!,#REF!&lt;=5.4),"D+",IF(AND(4&lt;=#REF!,#REF!&lt;=4.9),"D",IF(#REF!=0,"X","F"))))))))</f>
        <v>#REF!</v>
      </c>
      <c r="Z36" s="16" t="e">
        <f>IF(AND(8.5&lt;=#REF!,#REF!&lt;=10),4,IF(AND(8&lt;=#REF!,#REF!&lt;=8.4),3.5,IF(AND(7&lt;=#REF!,#REF!&lt;=7.9),3,IF(AND(6.5&lt;=#REF!,#REF!&lt;=6.9),2.5,IF(AND(5.5&lt;=#REF!,#REF!&lt;=6.4),2,IF(AND(5&lt;=#REF!,#REF!&lt;=5.4),1.5,IF(AND(4&lt;=#REF!,#REF!&lt;=4.9),1,0)))))))</f>
        <v>#REF!</v>
      </c>
      <c r="AA36" s="15" t="e">
        <f>IF(AND(8.5&lt;=#REF!,#REF!&lt;=10),"A",IF(AND(8&lt;=#REF!,#REF!&lt;=8.4),"B+",IF(AND(7&lt;=#REF!,#REF!&lt;=7.9),"B",IF(AND(6.5&lt;=#REF!,#REF!&lt;=6.9),"C+",IF(AND(5.5&lt;=#REF!,#REF!&lt;=6.4),"C",IF(AND(5&lt;=#REF!,#REF!&lt;=5.4),"D+",IF(AND(4&lt;=#REF!,#REF!&lt;=4.9),"D",IF(#REF!=0,"X","F"))))))))</f>
        <v>#REF!</v>
      </c>
      <c r="AB36" s="16" t="e">
        <f>IF(AND(8.5&lt;=#REF!,#REF!&lt;=10),4,IF(AND(8&lt;=#REF!,#REF!&lt;=8.4),3.5,IF(AND(7&lt;=#REF!,#REF!&lt;=7.9),3,IF(AND(6.5&lt;=#REF!,#REF!&lt;=6.9),2.5,IF(AND(5.5&lt;=#REF!,#REF!&lt;=6.4),2,IF(AND(5&lt;=#REF!,#REF!&lt;=5.4),1.5,IF(AND(4&lt;=#REF!,#REF!&lt;=4.9),1,0)))))))</f>
        <v>#REF!</v>
      </c>
      <c r="AC36" s="17" t="e">
        <f>ROUND((SUMPRODUCT($E$5:$N$5,E36:N36)/SUM($E$5:$N$5)),2)</f>
        <v>#REF!</v>
      </c>
      <c r="AD36" s="17" t="e">
        <f t="shared" si="0"/>
        <v>#REF!</v>
      </c>
      <c r="AE36" s="3">
        <f>SUMIF(E36:AB36,#REF!,$E$5:$AB$5)</f>
        <v>24</v>
      </c>
      <c r="AF36" s="17" t="e">
        <f>ROUND((SUMPRODUCT($E$5:$AB$5,E36:AB36)/AE36),2)</f>
        <v>#REF!</v>
      </c>
    </row>
    <row r="37" spans="1:32" ht="23.25" customHeight="1" hidden="1">
      <c r="A37" s="35"/>
      <c r="B37" s="53"/>
      <c r="C37" s="49"/>
      <c r="D37" s="50"/>
      <c r="E37" s="13" t="e">
        <f>IF(AND(8.5&lt;=#REF!,#REF!&lt;=10),"A",IF(AND(8&lt;=#REF!,#REF!&lt;=8.4),"B+",IF(AND(7&lt;=#REF!,#REF!&lt;=7.9),"B",IF(AND(6.5&lt;=#REF!,#REF!&lt;=6.9),"C+",IF(AND(5.5&lt;=#REF!,#REF!&lt;=6.4),"C",IF(AND(5&lt;=#REF!,#REF!&lt;=5.4),"D+",IF(AND(4&lt;=#REF!,#REF!&lt;=4.9),"D",IF(#REF!=0,"X","F"))))))))</f>
        <v>#REF!</v>
      </c>
      <c r="F37" s="14" t="e">
        <f>IF(AND(8.5&lt;=#REF!,#REF!&lt;=10),4,IF(AND(8&lt;=#REF!,#REF!&lt;=8.4),3.5,IF(AND(7&lt;=#REF!,#REF!&lt;=7.9),3,IF(AND(6.5&lt;=#REF!,#REF!&lt;=6.9),2.5,IF(AND(5.5&lt;=#REF!,#REF!&lt;=6.4),2,IF(AND(5&lt;=#REF!,#REF!&lt;=5.4),1.5,IF(AND(4&lt;=#REF!,#REF!&lt;=4.9),1,0)))))))</f>
        <v>#REF!</v>
      </c>
      <c r="G37" s="13" t="e">
        <f>IF(AND(8.5&lt;=#REF!,#REF!&lt;=10),"A",IF(AND(8&lt;=#REF!,#REF!&lt;=8.4),"B+",IF(AND(7&lt;=#REF!,#REF!&lt;=7.9),"B",IF(AND(6.5&lt;=#REF!,#REF!&lt;=6.9),"C+",IF(AND(5.5&lt;=#REF!,#REF!&lt;=6.4),"C",IF(AND(5&lt;=#REF!,#REF!&lt;=5.4),"D+",IF(AND(4&lt;=#REF!,#REF!&lt;=4.9),"D",IF(#REF!=0,"X","F"))))))))</f>
        <v>#REF!</v>
      </c>
      <c r="H37" s="14" t="e">
        <f>IF(AND(8.5&lt;=#REF!,#REF!&lt;=10),4,IF(AND(8&lt;=#REF!,#REF!&lt;=8.4),3.5,IF(AND(7&lt;=#REF!,#REF!&lt;=7.9),3,IF(AND(6.5&lt;=#REF!,#REF!&lt;=6.9),2.5,IF(AND(5.5&lt;=#REF!,#REF!&lt;=6.4),2,IF(AND(5&lt;=#REF!,#REF!&lt;=5.4),1.5,IF(AND(4&lt;=#REF!,#REF!&lt;=4.9),1,0)))))))</f>
        <v>#REF!</v>
      </c>
      <c r="I37" s="13" t="e">
        <f>IF(AND(8.5&lt;=#REF!,#REF!&lt;=10),"A",IF(AND(8&lt;=#REF!,#REF!&lt;=8.4),"B+",IF(AND(7&lt;=#REF!,#REF!&lt;=7.9),"B",IF(AND(6.5&lt;=#REF!,#REF!&lt;=6.9),"C+",IF(AND(5.5&lt;=#REF!,#REF!&lt;=6.4),"C",IF(AND(5&lt;=#REF!,#REF!&lt;=5.4),"D+",IF(AND(4&lt;=#REF!,#REF!&lt;=4.9),"D",IF(#REF!=0,"X","F"))))))))</f>
        <v>#REF!</v>
      </c>
      <c r="J37" s="14" t="e">
        <f>IF(AND(8.5&lt;=#REF!,#REF!&lt;=10),4,IF(AND(8&lt;=#REF!,#REF!&lt;=8.4),3.5,IF(AND(7&lt;=#REF!,#REF!&lt;=7.9),3,IF(AND(6.5&lt;=#REF!,#REF!&lt;=6.9),2.5,IF(AND(5.5&lt;=#REF!,#REF!&lt;=6.4),2,IF(AND(5&lt;=#REF!,#REF!&lt;=5.4),1.5,IF(AND(4&lt;=#REF!,#REF!&lt;=4.9),1,0)))))))</f>
        <v>#REF!</v>
      </c>
      <c r="K37" s="23" t="e">
        <f>IF(AND(8.5&lt;=#REF!,#REF!&lt;=10),"A",IF(AND(8&lt;=#REF!,#REF!&lt;=8.4),"B+",IF(AND(7&lt;=#REF!,#REF!&lt;=7.9),"B",IF(AND(6.5&lt;=#REF!,#REF!&lt;=6.9),"C+",IF(AND(5.5&lt;=#REF!,#REF!&lt;=6.4),"C",IF(AND(5&lt;=#REF!,#REF!&lt;=5.4),"D+",IF(AND(4&lt;=#REF!,#REF!&lt;=4.9),"D",IF(#REF!=0,"X","F"))))))))</f>
        <v>#REF!</v>
      </c>
      <c r="L37" s="24" t="e">
        <f>IF(AND(8.5&lt;=#REF!,#REF!&lt;=10),4,IF(AND(8&lt;=#REF!,#REF!&lt;=8.4),3.5,IF(AND(7&lt;=#REF!,#REF!&lt;=7.9),3,IF(AND(6.5&lt;=#REF!,#REF!&lt;=6.9),2.5,IF(AND(5.5&lt;=#REF!,#REF!&lt;=6.4),2,IF(AND(5&lt;=#REF!,#REF!&lt;=5.4),1.5,IF(AND(4&lt;=#REF!,#REF!&lt;=4.9),1,0)))))))</f>
        <v>#REF!</v>
      </c>
      <c r="M37" s="23" t="e">
        <f>IF(AND(8.5&lt;=#REF!,#REF!&lt;=10),"A",IF(AND(8&lt;=#REF!,#REF!&lt;=8.4),"B+",IF(AND(7&lt;=#REF!,#REF!&lt;=7.9),"B",IF(AND(6.5&lt;=#REF!,#REF!&lt;=6.9),"C+",IF(AND(5.5&lt;=#REF!,#REF!&lt;=6.4),"C",IF(AND(5&lt;=#REF!,#REF!&lt;=5.4),"D+",IF(AND(4&lt;=#REF!,#REF!&lt;=4.9),"D",IF(#REF!=0,"X","F"))))))))</f>
        <v>#REF!</v>
      </c>
      <c r="N37" s="24" t="e">
        <f>IF(AND(8.5&lt;=#REF!,#REF!&lt;=10),4,IF(AND(8&lt;=#REF!,#REF!&lt;=8.4),3.5,IF(AND(7&lt;=#REF!,#REF!&lt;=7.9),3,IF(AND(6.5&lt;=#REF!,#REF!&lt;=6.9),2.5,IF(AND(5.5&lt;=#REF!,#REF!&lt;=6.4),2,IF(AND(5&lt;=#REF!,#REF!&lt;=5.4),1.5,IF(AND(4&lt;=#REF!,#REF!&lt;=4.9),1,0)))))))</f>
        <v>#REF!</v>
      </c>
      <c r="O37" s="23" t="e">
        <f>IF(AND(8.5&lt;=#REF!,#REF!&lt;=10),"A",IF(AND(8&lt;=#REF!,#REF!&lt;=8.4),"B+",IF(AND(7&lt;=#REF!,#REF!&lt;=7.9),"B",IF(AND(6.5&lt;=#REF!,#REF!&lt;=6.9),"C+",IF(AND(5.5&lt;=#REF!,#REF!&lt;=6.4),"C",IF(AND(5&lt;=#REF!,#REF!&lt;=5.4),"D+",IF(AND(4&lt;=#REF!,#REF!&lt;=4.9),"D",IF(#REF!=0,"X","F"))))))))</f>
        <v>#REF!</v>
      </c>
      <c r="P37" s="24" t="e">
        <f>IF(AND(8.5&lt;=#REF!,#REF!&lt;=10),4,IF(AND(8&lt;=#REF!,#REF!&lt;=8.4),3.5,IF(AND(7&lt;=#REF!,#REF!&lt;=7.9),3,IF(AND(6.5&lt;=#REF!,#REF!&lt;=6.9),2.5,IF(AND(5.5&lt;=#REF!,#REF!&lt;=6.4),2,IF(AND(5&lt;=#REF!,#REF!&lt;=5.4),1.5,IF(AND(4&lt;=#REF!,#REF!&lt;=4.9),1,0)))))))</f>
        <v>#REF!</v>
      </c>
      <c r="Q37" s="23" t="e">
        <f>IF(AND(8.5&lt;=#REF!,#REF!&lt;=10),"A",IF(AND(8&lt;=#REF!,#REF!&lt;=8.4),"B+",IF(AND(7&lt;=#REF!,#REF!&lt;=7.9),"B",IF(AND(6.5&lt;=#REF!,#REF!&lt;=6.9),"C+",IF(AND(5.5&lt;=#REF!,#REF!&lt;=6.4),"C",IF(AND(5&lt;=#REF!,#REF!&lt;=5.4),"D+",IF(AND(4&lt;=#REF!,#REF!&lt;=4.9),"D",IF(#REF!=0,"X","F"))))))))</f>
        <v>#REF!</v>
      </c>
      <c r="R37" s="24" t="e">
        <f>IF(AND(8.5&lt;=#REF!,#REF!&lt;=10),4,IF(AND(8&lt;=#REF!,#REF!&lt;=8.4),3.5,IF(AND(7&lt;=#REF!,#REF!&lt;=7.9),3,IF(AND(6.5&lt;=#REF!,#REF!&lt;=6.9),2.5,IF(AND(5.5&lt;=#REF!,#REF!&lt;=6.4),2,IF(AND(5&lt;=#REF!,#REF!&lt;=5.4),1.5,IF(AND(4&lt;=#REF!,#REF!&lt;=4.9),1,0)))))))</f>
        <v>#REF!</v>
      </c>
      <c r="S37" s="23" t="e">
        <f>IF(AND(8.5&lt;=#REF!,#REF!&lt;=10),"A",IF(AND(8&lt;=#REF!,#REF!&lt;=8.4),"B+",IF(AND(7&lt;=#REF!,#REF!&lt;=7.9),"B",IF(AND(6.5&lt;=#REF!,#REF!&lt;=6.9),"C+",IF(AND(5.5&lt;=#REF!,#REF!&lt;=6.4),"C",IF(AND(5&lt;=#REF!,#REF!&lt;=5.4),"D+",IF(AND(4&lt;=#REF!,#REF!&lt;=4.9),"D",IF(#REF!=0,"X","F"))))))))</f>
        <v>#REF!</v>
      </c>
      <c r="T37" s="24" t="e">
        <f>IF(AND(8.5&lt;=#REF!,#REF!&lt;=10),4,IF(AND(8&lt;=#REF!,#REF!&lt;=8.4),3.5,IF(AND(7&lt;=#REF!,#REF!&lt;=7.9),3,IF(AND(6.5&lt;=#REF!,#REF!&lt;=6.9),2.5,IF(AND(5.5&lt;=#REF!,#REF!&lt;=6.4),2,IF(AND(5&lt;=#REF!,#REF!&lt;=5.4),1.5,IF(AND(4&lt;=#REF!,#REF!&lt;=4.9),1,0)))))))</f>
        <v>#REF!</v>
      </c>
      <c r="U37" s="23" t="e">
        <f>IF(AND(8.5&lt;=#REF!,#REF!&lt;=10),"A",IF(AND(8&lt;=#REF!,#REF!&lt;=8.4),"B+",IF(AND(7&lt;=#REF!,#REF!&lt;=7.9),"B",IF(AND(6.5&lt;=#REF!,#REF!&lt;=6.9),"C+",IF(AND(5.5&lt;=#REF!,#REF!&lt;=6.4),"C",IF(AND(5&lt;=#REF!,#REF!&lt;=5.4),"D+",IF(AND(4&lt;=#REF!,#REF!&lt;=4.9),"D",IF(#REF!=0,"X","F"))))))))</f>
        <v>#REF!</v>
      </c>
      <c r="V37" s="24" t="e">
        <f>IF(AND(8.5&lt;=#REF!,#REF!&lt;=10),4,IF(AND(8&lt;=#REF!,#REF!&lt;=8.4),3.5,IF(AND(7&lt;=#REF!,#REF!&lt;=7.9),3,IF(AND(6.5&lt;=#REF!,#REF!&lt;=6.9),2.5,IF(AND(5.5&lt;=#REF!,#REF!&lt;=6.4),2,IF(AND(5&lt;=#REF!,#REF!&lt;=5.4),1.5,IF(AND(4&lt;=#REF!,#REF!&lt;=4.9),1,0)))))))</f>
        <v>#REF!</v>
      </c>
      <c r="W37" s="23" t="e">
        <f>IF(AND(8.5&lt;=#REF!,#REF!&lt;=10),"A",IF(AND(8&lt;=#REF!,#REF!&lt;=8.4),"B+",IF(AND(7&lt;=#REF!,#REF!&lt;=7.9),"B",IF(AND(6.5&lt;=#REF!,#REF!&lt;=6.9),"C+",IF(AND(5.5&lt;=#REF!,#REF!&lt;=6.4),"C",IF(AND(5&lt;=#REF!,#REF!&lt;=5.4),"D+",IF(AND(4&lt;=#REF!,#REF!&lt;=4.9),"D",IF(#REF!=0,"X","F"))))))))</f>
        <v>#REF!</v>
      </c>
      <c r="X37" s="24" t="e">
        <f>IF(AND(8.5&lt;=#REF!,#REF!&lt;=10),4,IF(AND(8&lt;=#REF!,#REF!&lt;=8.4),3.5,IF(AND(7&lt;=#REF!,#REF!&lt;=7.9),3,IF(AND(6.5&lt;=#REF!,#REF!&lt;=6.9),2.5,IF(AND(5.5&lt;=#REF!,#REF!&lt;=6.4),2,IF(AND(5&lt;=#REF!,#REF!&lt;=5.4),1.5,IF(AND(4&lt;=#REF!,#REF!&lt;=4.9),1,0)))))))</f>
        <v>#REF!</v>
      </c>
      <c r="Y37" s="15" t="e">
        <f>IF(AND(8.5&lt;=#REF!,#REF!&lt;=10),"A",IF(AND(8&lt;=#REF!,#REF!&lt;=8.4),"B+",IF(AND(7&lt;=#REF!,#REF!&lt;=7.9),"B",IF(AND(6.5&lt;=#REF!,#REF!&lt;=6.9),"C+",IF(AND(5.5&lt;=#REF!,#REF!&lt;=6.4),"C",IF(AND(5&lt;=#REF!,#REF!&lt;=5.4),"D+",IF(AND(4&lt;=#REF!,#REF!&lt;=4.9),"D",IF(#REF!=0,"X","F"))))))))</f>
        <v>#REF!</v>
      </c>
      <c r="Z37" s="16" t="e">
        <f>IF(AND(8.5&lt;=#REF!,#REF!&lt;=10),4,IF(AND(8&lt;=#REF!,#REF!&lt;=8.4),3.5,IF(AND(7&lt;=#REF!,#REF!&lt;=7.9),3,IF(AND(6.5&lt;=#REF!,#REF!&lt;=6.9),2.5,IF(AND(5.5&lt;=#REF!,#REF!&lt;=6.4),2,IF(AND(5&lt;=#REF!,#REF!&lt;=5.4),1.5,IF(AND(4&lt;=#REF!,#REF!&lt;=4.9),1,0)))))))</f>
        <v>#REF!</v>
      </c>
      <c r="AA37" s="15" t="e">
        <f>IF(AND(8.5&lt;=#REF!,#REF!&lt;=10),"A",IF(AND(8&lt;=#REF!,#REF!&lt;=8.4),"B+",IF(AND(7&lt;=#REF!,#REF!&lt;=7.9),"B",IF(AND(6.5&lt;=#REF!,#REF!&lt;=6.9),"C+",IF(AND(5.5&lt;=#REF!,#REF!&lt;=6.4),"C",IF(AND(5&lt;=#REF!,#REF!&lt;=5.4),"D+",IF(AND(4&lt;=#REF!,#REF!&lt;=4.9),"D",IF(#REF!=0,"X","F"))))))))</f>
        <v>#REF!</v>
      </c>
      <c r="AB37" s="16" t="e">
        <f>IF(AND(8.5&lt;=#REF!,#REF!&lt;=10),4,IF(AND(8&lt;=#REF!,#REF!&lt;=8.4),3.5,IF(AND(7&lt;=#REF!,#REF!&lt;=7.9),3,IF(AND(6.5&lt;=#REF!,#REF!&lt;=6.9),2.5,IF(AND(5.5&lt;=#REF!,#REF!&lt;=6.4),2,IF(AND(5&lt;=#REF!,#REF!&lt;=5.4),1.5,IF(AND(4&lt;=#REF!,#REF!&lt;=4.9),1,0)))))))</f>
        <v>#REF!</v>
      </c>
      <c r="AC37" s="17" t="e">
        <f>ROUND((SUMPRODUCT($E$5:$N$5,E37:N37)/SUM($E$5:$N$5)),2)</f>
        <v>#REF!</v>
      </c>
      <c r="AD37" s="17" t="e">
        <f t="shared" si="0"/>
        <v>#REF!</v>
      </c>
      <c r="AE37" s="3">
        <f>SUMIF(E37:AB37,#REF!,$E$5:$AB$5)</f>
        <v>24</v>
      </c>
      <c r="AF37" s="17" t="e">
        <f>ROUND((SUMPRODUCT($E$5:$AB$5,E37:AB37)/AE37),2)</f>
        <v>#REF!</v>
      </c>
    </row>
    <row r="38" spans="1:32" ht="23.25" customHeight="1" hidden="1">
      <c r="A38" s="35"/>
      <c r="B38" s="48"/>
      <c r="C38" s="49"/>
      <c r="D38" s="50"/>
      <c r="E38" s="13" t="e">
        <f>IF(AND(8.5&lt;=#REF!,#REF!&lt;=10),"A",IF(AND(8&lt;=#REF!,#REF!&lt;=8.4),"B+",IF(AND(7&lt;=#REF!,#REF!&lt;=7.9),"B",IF(AND(6.5&lt;=#REF!,#REF!&lt;=6.9),"C+",IF(AND(5.5&lt;=#REF!,#REF!&lt;=6.4),"C",IF(AND(5&lt;=#REF!,#REF!&lt;=5.4),"D+",IF(AND(4&lt;=#REF!,#REF!&lt;=4.9),"D",IF(#REF!=0,"X","F"))))))))</f>
        <v>#REF!</v>
      </c>
      <c r="F38" s="14" t="e">
        <f>IF(AND(8.5&lt;=#REF!,#REF!&lt;=10),4,IF(AND(8&lt;=#REF!,#REF!&lt;=8.4),3.5,IF(AND(7&lt;=#REF!,#REF!&lt;=7.9),3,IF(AND(6.5&lt;=#REF!,#REF!&lt;=6.9),2.5,IF(AND(5.5&lt;=#REF!,#REF!&lt;=6.4),2,IF(AND(5&lt;=#REF!,#REF!&lt;=5.4),1.5,IF(AND(4&lt;=#REF!,#REF!&lt;=4.9),1,0)))))))</f>
        <v>#REF!</v>
      </c>
      <c r="G38" s="13" t="e">
        <f>IF(AND(8.5&lt;=#REF!,#REF!&lt;=10),"A",IF(AND(8&lt;=#REF!,#REF!&lt;=8.4),"B+",IF(AND(7&lt;=#REF!,#REF!&lt;=7.9),"B",IF(AND(6.5&lt;=#REF!,#REF!&lt;=6.9),"C+",IF(AND(5.5&lt;=#REF!,#REF!&lt;=6.4),"C",IF(AND(5&lt;=#REF!,#REF!&lt;=5.4),"D+",IF(AND(4&lt;=#REF!,#REF!&lt;=4.9),"D",IF(#REF!=0,"X","F"))))))))</f>
        <v>#REF!</v>
      </c>
      <c r="H38" s="14" t="e">
        <f>IF(AND(8.5&lt;=#REF!,#REF!&lt;=10),4,IF(AND(8&lt;=#REF!,#REF!&lt;=8.4),3.5,IF(AND(7&lt;=#REF!,#REF!&lt;=7.9),3,IF(AND(6.5&lt;=#REF!,#REF!&lt;=6.9),2.5,IF(AND(5.5&lt;=#REF!,#REF!&lt;=6.4),2,IF(AND(5&lt;=#REF!,#REF!&lt;=5.4),1.5,IF(AND(4&lt;=#REF!,#REF!&lt;=4.9),1,0)))))))</f>
        <v>#REF!</v>
      </c>
      <c r="I38" s="13" t="e">
        <f>IF(AND(8.5&lt;=#REF!,#REF!&lt;=10),"A",IF(AND(8&lt;=#REF!,#REF!&lt;=8.4),"B+",IF(AND(7&lt;=#REF!,#REF!&lt;=7.9),"B",IF(AND(6.5&lt;=#REF!,#REF!&lt;=6.9),"C+",IF(AND(5.5&lt;=#REF!,#REF!&lt;=6.4),"C",IF(AND(5&lt;=#REF!,#REF!&lt;=5.4),"D+",IF(AND(4&lt;=#REF!,#REF!&lt;=4.9),"D",IF(#REF!=0,"X","F"))))))))</f>
        <v>#REF!</v>
      </c>
      <c r="J38" s="14" t="e">
        <f>IF(AND(8.5&lt;=#REF!,#REF!&lt;=10),4,IF(AND(8&lt;=#REF!,#REF!&lt;=8.4),3.5,IF(AND(7&lt;=#REF!,#REF!&lt;=7.9),3,IF(AND(6.5&lt;=#REF!,#REF!&lt;=6.9),2.5,IF(AND(5.5&lt;=#REF!,#REF!&lt;=6.4),2,IF(AND(5&lt;=#REF!,#REF!&lt;=5.4),1.5,IF(AND(4&lt;=#REF!,#REF!&lt;=4.9),1,0)))))))</f>
        <v>#REF!</v>
      </c>
      <c r="K38" s="23" t="e">
        <f>IF(AND(8.5&lt;=#REF!,#REF!&lt;=10),"A",IF(AND(8&lt;=#REF!,#REF!&lt;=8.4),"B+",IF(AND(7&lt;=#REF!,#REF!&lt;=7.9),"B",IF(AND(6.5&lt;=#REF!,#REF!&lt;=6.9),"C+",IF(AND(5.5&lt;=#REF!,#REF!&lt;=6.4),"C",IF(AND(5&lt;=#REF!,#REF!&lt;=5.4),"D+",IF(AND(4&lt;=#REF!,#REF!&lt;=4.9),"D",IF(#REF!=0,"X","F"))))))))</f>
        <v>#REF!</v>
      </c>
      <c r="L38" s="24" t="e">
        <f>IF(AND(8.5&lt;=#REF!,#REF!&lt;=10),4,IF(AND(8&lt;=#REF!,#REF!&lt;=8.4),3.5,IF(AND(7&lt;=#REF!,#REF!&lt;=7.9),3,IF(AND(6.5&lt;=#REF!,#REF!&lt;=6.9),2.5,IF(AND(5.5&lt;=#REF!,#REF!&lt;=6.4),2,IF(AND(5&lt;=#REF!,#REF!&lt;=5.4),1.5,IF(AND(4&lt;=#REF!,#REF!&lt;=4.9),1,0)))))))</f>
        <v>#REF!</v>
      </c>
      <c r="M38" s="23" t="e">
        <f>IF(AND(8.5&lt;=#REF!,#REF!&lt;=10),"A",IF(AND(8&lt;=#REF!,#REF!&lt;=8.4),"B+",IF(AND(7&lt;=#REF!,#REF!&lt;=7.9),"B",IF(AND(6.5&lt;=#REF!,#REF!&lt;=6.9),"C+",IF(AND(5.5&lt;=#REF!,#REF!&lt;=6.4),"C",IF(AND(5&lt;=#REF!,#REF!&lt;=5.4),"D+",IF(AND(4&lt;=#REF!,#REF!&lt;=4.9),"D",IF(#REF!=0,"X","F"))))))))</f>
        <v>#REF!</v>
      </c>
      <c r="N38" s="24" t="e">
        <f>IF(AND(8.5&lt;=#REF!,#REF!&lt;=10),4,IF(AND(8&lt;=#REF!,#REF!&lt;=8.4),3.5,IF(AND(7&lt;=#REF!,#REF!&lt;=7.9),3,IF(AND(6.5&lt;=#REF!,#REF!&lt;=6.9),2.5,IF(AND(5.5&lt;=#REF!,#REF!&lt;=6.4),2,IF(AND(5&lt;=#REF!,#REF!&lt;=5.4),1.5,IF(AND(4&lt;=#REF!,#REF!&lt;=4.9),1,0)))))))</f>
        <v>#REF!</v>
      </c>
      <c r="O38" s="23" t="e">
        <f>IF(AND(8.5&lt;=#REF!,#REF!&lt;=10),"A",IF(AND(8&lt;=#REF!,#REF!&lt;=8.4),"B+",IF(AND(7&lt;=#REF!,#REF!&lt;=7.9),"B",IF(AND(6.5&lt;=#REF!,#REF!&lt;=6.9),"C+",IF(AND(5.5&lt;=#REF!,#REF!&lt;=6.4),"C",IF(AND(5&lt;=#REF!,#REF!&lt;=5.4),"D+",IF(AND(4&lt;=#REF!,#REF!&lt;=4.9),"D",IF(#REF!=0,"X","F"))))))))</f>
        <v>#REF!</v>
      </c>
      <c r="P38" s="24" t="e">
        <f>IF(AND(8.5&lt;=#REF!,#REF!&lt;=10),4,IF(AND(8&lt;=#REF!,#REF!&lt;=8.4),3.5,IF(AND(7&lt;=#REF!,#REF!&lt;=7.9),3,IF(AND(6.5&lt;=#REF!,#REF!&lt;=6.9),2.5,IF(AND(5.5&lt;=#REF!,#REF!&lt;=6.4),2,IF(AND(5&lt;=#REF!,#REF!&lt;=5.4),1.5,IF(AND(4&lt;=#REF!,#REF!&lt;=4.9),1,0)))))))</f>
        <v>#REF!</v>
      </c>
      <c r="Q38" s="23" t="e">
        <f>IF(AND(8.5&lt;=#REF!,#REF!&lt;=10),"A",IF(AND(8&lt;=#REF!,#REF!&lt;=8.4),"B+",IF(AND(7&lt;=#REF!,#REF!&lt;=7.9),"B",IF(AND(6.5&lt;=#REF!,#REF!&lt;=6.9),"C+",IF(AND(5.5&lt;=#REF!,#REF!&lt;=6.4),"C",IF(AND(5&lt;=#REF!,#REF!&lt;=5.4),"D+",IF(AND(4&lt;=#REF!,#REF!&lt;=4.9),"D",IF(#REF!=0,"X","F"))))))))</f>
        <v>#REF!</v>
      </c>
      <c r="R38" s="24" t="e">
        <f>IF(AND(8.5&lt;=#REF!,#REF!&lt;=10),4,IF(AND(8&lt;=#REF!,#REF!&lt;=8.4),3.5,IF(AND(7&lt;=#REF!,#REF!&lt;=7.9),3,IF(AND(6.5&lt;=#REF!,#REF!&lt;=6.9),2.5,IF(AND(5.5&lt;=#REF!,#REF!&lt;=6.4),2,IF(AND(5&lt;=#REF!,#REF!&lt;=5.4),1.5,IF(AND(4&lt;=#REF!,#REF!&lt;=4.9),1,0)))))))</f>
        <v>#REF!</v>
      </c>
      <c r="S38" s="23" t="e">
        <f>IF(AND(8.5&lt;=#REF!,#REF!&lt;=10),"A",IF(AND(8&lt;=#REF!,#REF!&lt;=8.4),"B+",IF(AND(7&lt;=#REF!,#REF!&lt;=7.9),"B",IF(AND(6.5&lt;=#REF!,#REF!&lt;=6.9),"C+",IF(AND(5.5&lt;=#REF!,#REF!&lt;=6.4),"C",IF(AND(5&lt;=#REF!,#REF!&lt;=5.4),"D+",IF(AND(4&lt;=#REF!,#REF!&lt;=4.9),"D",IF(#REF!=0,"X","F"))))))))</f>
        <v>#REF!</v>
      </c>
      <c r="T38" s="24" t="e">
        <f>IF(AND(8.5&lt;=#REF!,#REF!&lt;=10),4,IF(AND(8&lt;=#REF!,#REF!&lt;=8.4),3.5,IF(AND(7&lt;=#REF!,#REF!&lt;=7.9),3,IF(AND(6.5&lt;=#REF!,#REF!&lt;=6.9),2.5,IF(AND(5.5&lt;=#REF!,#REF!&lt;=6.4),2,IF(AND(5&lt;=#REF!,#REF!&lt;=5.4),1.5,IF(AND(4&lt;=#REF!,#REF!&lt;=4.9),1,0)))))))</f>
        <v>#REF!</v>
      </c>
      <c r="U38" s="23" t="e">
        <f>IF(AND(8.5&lt;=#REF!,#REF!&lt;=10),"A",IF(AND(8&lt;=#REF!,#REF!&lt;=8.4),"B+",IF(AND(7&lt;=#REF!,#REF!&lt;=7.9),"B",IF(AND(6.5&lt;=#REF!,#REF!&lt;=6.9),"C+",IF(AND(5.5&lt;=#REF!,#REF!&lt;=6.4),"C",IF(AND(5&lt;=#REF!,#REF!&lt;=5.4),"D+",IF(AND(4&lt;=#REF!,#REF!&lt;=4.9),"D",IF(#REF!=0,"X","F"))))))))</f>
        <v>#REF!</v>
      </c>
      <c r="V38" s="24" t="e">
        <f>IF(AND(8.5&lt;=#REF!,#REF!&lt;=10),4,IF(AND(8&lt;=#REF!,#REF!&lt;=8.4),3.5,IF(AND(7&lt;=#REF!,#REF!&lt;=7.9),3,IF(AND(6.5&lt;=#REF!,#REF!&lt;=6.9),2.5,IF(AND(5.5&lt;=#REF!,#REF!&lt;=6.4),2,IF(AND(5&lt;=#REF!,#REF!&lt;=5.4),1.5,IF(AND(4&lt;=#REF!,#REF!&lt;=4.9),1,0)))))))</f>
        <v>#REF!</v>
      </c>
      <c r="W38" s="23" t="e">
        <f>IF(AND(8.5&lt;=#REF!,#REF!&lt;=10),"A",IF(AND(8&lt;=#REF!,#REF!&lt;=8.4),"B+",IF(AND(7&lt;=#REF!,#REF!&lt;=7.9),"B",IF(AND(6.5&lt;=#REF!,#REF!&lt;=6.9),"C+",IF(AND(5.5&lt;=#REF!,#REF!&lt;=6.4),"C",IF(AND(5&lt;=#REF!,#REF!&lt;=5.4),"D+",IF(AND(4&lt;=#REF!,#REF!&lt;=4.9),"D",IF(#REF!=0,"X","F"))))))))</f>
        <v>#REF!</v>
      </c>
      <c r="X38" s="24" t="e">
        <f>IF(AND(8.5&lt;=#REF!,#REF!&lt;=10),4,IF(AND(8&lt;=#REF!,#REF!&lt;=8.4),3.5,IF(AND(7&lt;=#REF!,#REF!&lt;=7.9),3,IF(AND(6.5&lt;=#REF!,#REF!&lt;=6.9),2.5,IF(AND(5.5&lt;=#REF!,#REF!&lt;=6.4),2,IF(AND(5&lt;=#REF!,#REF!&lt;=5.4),1.5,IF(AND(4&lt;=#REF!,#REF!&lt;=4.9),1,0)))))))</f>
        <v>#REF!</v>
      </c>
      <c r="Y38" s="15" t="e">
        <f>IF(AND(8.5&lt;=#REF!,#REF!&lt;=10),"A",IF(AND(8&lt;=#REF!,#REF!&lt;=8.4),"B+",IF(AND(7&lt;=#REF!,#REF!&lt;=7.9),"B",IF(AND(6.5&lt;=#REF!,#REF!&lt;=6.9),"C+",IF(AND(5.5&lt;=#REF!,#REF!&lt;=6.4),"C",IF(AND(5&lt;=#REF!,#REF!&lt;=5.4),"D+",IF(AND(4&lt;=#REF!,#REF!&lt;=4.9),"D",IF(#REF!=0,"X","F"))))))))</f>
        <v>#REF!</v>
      </c>
      <c r="Z38" s="16" t="e">
        <f>IF(AND(8.5&lt;=#REF!,#REF!&lt;=10),4,IF(AND(8&lt;=#REF!,#REF!&lt;=8.4),3.5,IF(AND(7&lt;=#REF!,#REF!&lt;=7.9),3,IF(AND(6.5&lt;=#REF!,#REF!&lt;=6.9),2.5,IF(AND(5.5&lt;=#REF!,#REF!&lt;=6.4),2,IF(AND(5&lt;=#REF!,#REF!&lt;=5.4),1.5,IF(AND(4&lt;=#REF!,#REF!&lt;=4.9),1,0)))))))</f>
        <v>#REF!</v>
      </c>
      <c r="AA38" s="15" t="e">
        <f>IF(AND(8.5&lt;=#REF!,#REF!&lt;=10),"A",IF(AND(8&lt;=#REF!,#REF!&lt;=8.4),"B+",IF(AND(7&lt;=#REF!,#REF!&lt;=7.9),"B",IF(AND(6.5&lt;=#REF!,#REF!&lt;=6.9),"C+",IF(AND(5.5&lt;=#REF!,#REF!&lt;=6.4),"C",IF(AND(5&lt;=#REF!,#REF!&lt;=5.4),"D+",IF(AND(4&lt;=#REF!,#REF!&lt;=4.9),"D",IF(#REF!=0,"X","F"))))))))</f>
        <v>#REF!</v>
      </c>
      <c r="AB38" s="16" t="e">
        <f>IF(AND(8.5&lt;=#REF!,#REF!&lt;=10),4,IF(AND(8&lt;=#REF!,#REF!&lt;=8.4),3.5,IF(AND(7&lt;=#REF!,#REF!&lt;=7.9),3,IF(AND(6.5&lt;=#REF!,#REF!&lt;=6.9),2.5,IF(AND(5.5&lt;=#REF!,#REF!&lt;=6.4),2,IF(AND(5&lt;=#REF!,#REF!&lt;=5.4),1.5,IF(AND(4&lt;=#REF!,#REF!&lt;=4.9),1,0)))))))</f>
        <v>#REF!</v>
      </c>
      <c r="AC38" s="17" t="e">
        <f>ROUND((SUMPRODUCT($E$5:$N$5,E38:N38)/SUM($E$5:$N$5)),2)</f>
        <v>#REF!</v>
      </c>
      <c r="AD38" s="17" t="e">
        <f t="shared" si="0"/>
        <v>#REF!</v>
      </c>
      <c r="AE38" s="3">
        <f>SUMIF(E38:AB38,#REF!,$E$5:$AB$5)</f>
        <v>24</v>
      </c>
      <c r="AF38" s="17" t="e">
        <f>ROUND((SUMPRODUCT($E$5:$AB$5,E38:AB38)/AE38),2)</f>
        <v>#REF!</v>
      </c>
    </row>
    <row r="39" spans="1:32" ht="23.25" customHeight="1" hidden="1">
      <c r="A39" s="35"/>
      <c r="B39" s="48"/>
      <c r="C39" s="49"/>
      <c r="D39" s="50"/>
      <c r="E39" s="13" t="e">
        <f>IF(AND(8.5&lt;=#REF!,#REF!&lt;=10),"A",IF(AND(8&lt;=#REF!,#REF!&lt;=8.4),"B+",IF(AND(7&lt;=#REF!,#REF!&lt;=7.9),"B",IF(AND(6.5&lt;=#REF!,#REF!&lt;=6.9),"C+",IF(AND(5.5&lt;=#REF!,#REF!&lt;=6.4),"C",IF(AND(5&lt;=#REF!,#REF!&lt;=5.4),"D+",IF(AND(4&lt;=#REF!,#REF!&lt;=4.9),"D",IF(#REF!=0,"X","F"))))))))</f>
        <v>#REF!</v>
      </c>
      <c r="F39" s="14" t="e">
        <f>IF(AND(8.5&lt;=#REF!,#REF!&lt;=10),4,IF(AND(8&lt;=#REF!,#REF!&lt;=8.4),3.5,IF(AND(7&lt;=#REF!,#REF!&lt;=7.9),3,IF(AND(6.5&lt;=#REF!,#REF!&lt;=6.9),2.5,IF(AND(5.5&lt;=#REF!,#REF!&lt;=6.4),2,IF(AND(5&lt;=#REF!,#REF!&lt;=5.4),1.5,IF(AND(4&lt;=#REF!,#REF!&lt;=4.9),1,0)))))))</f>
        <v>#REF!</v>
      </c>
      <c r="G39" s="13" t="e">
        <f>IF(AND(8.5&lt;=#REF!,#REF!&lt;=10),"A",IF(AND(8&lt;=#REF!,#REF!&lt;=8.4),"B+",IF(AND(7&lt;=#REF!,#REF!&lt;=7.9),"B",IF(AND(6.5&lt;=#REF!,#REF!&lt;=6.9),"C+",IF(AND(5.5&lt;=#REF!,#REF!&lt;=6.4),"C",IF(AND(5&lt;=#REF!,#REF!&lt;=5.4),"D+",IF(AND(4&lt;=#REF!,#REF!&lt;=4.9),"D",IF(#REF!=0,"X","F"))))))))</f>
        <v>#REF!</v>
      </c>
      <c r="H39" s="14" t="e">
        <f>IF(AND(8.5&lt;=#REF!,#REF!&lt;=10),4,IF(AND(8&lt;=#REF!,#REF!&lt;=8.4),3.5,IF(AND(7&lt;=#REF!,#REF!&lt;=7.9),3,IF(AND(6.5&lt;=#REF!,#REF!&lt;=6.9),2.5,IF(AND(5.5&lt;=#REF!,#REF!&lt;=6.4),2,IF(AND(5&lt;=#REF!,#REF!&lt;=5.4),1.5,IF(AND(4&lt;=#REF!,#REF!&lt;=4.9),1,0)))))))</f>
        <v>#REF!</v>
      </c>
      <c r="I39" s="13" t="e">
        <f>IF(AND(8.5&lt;=#REF!,#REF!&lt;=10),"A",IF(AND(8&lt;=#REF!,#REF!&lt;=8.4),"B+",IF(AND(7&lt;=#REF!,#REF!&lt;=7.9),"B",IF(AND(6.5&lt;=#REF!,#REF!&lt;=6.9),"C+",IF(AND(5.5&lt;=#REF!,#REF!&lt;=6.4),"C",IF(AND(5&lt;=#REF!,#REF!&lt;=5.4),"D+",IF(AND(4&lt;=#REF!,#REF!&lt;=4.9),"D",IF(#REF!=0,"X","F"))))))))</f>
        <v>#REF!</v>
      </c>
      <c r="J39" s="14" t="e">
        <f>IF(AND(8.5&lt;=#REF!,#REF!&lt;=10),4,IF(AND(8&lt;=#REF!,#REF!&lt;=8.4),3.5,IF(AND(7&lt;=#REF!,#REF!&lt;=7.9),3,IF(AND(6.5&lt;=#REF!,#REF!&lt;=6.9),2.5,IF(AND(5.5&lt;=#REF!,#REF!&lt;=6.4),2,IF(AND(5&lt;=#REF!,#REF!&lt;=5.4),1.5,IF(AND(4&lt;=#REF!,#REF!&lt;=4.9),1,0)))))))</f>
        <v>#REF!</v>
      </c>
      <c r="K39" s="23" t="e">
        <f>IF(AND(8.5&lt;=#REF!,#REF!&lt;=10),"A",IF(AND(8&lt;=#REF!,#REF!&lt;=8.4),"B+",IF(AND(7&lt;=#REF!,#REF!&lt;=7.9),"B",IF(AND(6.5&lt;=#REF!,#REF!&lt;=6.9),"C+",IF(AND(5.5&lt;=#REF!,#REF!&lt;=6.4),"C",IF(AND(5&lt;=#REF!,#REF!&lt;=5.4),"D+",IF(AND(4&lt;=#REF!,#REF!&lt;=4.9),"D",IF(#REF!=0,"X","F"))))))))</f>
        <v>#REF!</v>
      </c>
      <c r="L39" s="24" t="e">
        <f>IF(AND(8.5&lt;=#REF!,#REF!&lt;=10),4,IF(AND(8&lt;=#REF!,#REF!&lt;=8.4),3.5,IF(AND(7&lt;=#REF!,#REF!&lt;=7.9),3,IF(AND(6.5&lt;=#REF!,#REF!&lt;=6.9),2.5,IF(AND(5.5&lt;=#REF!,#REF!&lt;=6.4),2,IF(AND(5&lt;=#REF!,#REF!&lt;=5.4),1.5,IF(AND(4&lt;=#REF!,#REF!&lt;=4.9),1,0)))))))</f>
        <v>#REF!</v>
      </c>
      <c r="M39" s="23" t="e">
        <f>IF(AND(8.5&lt;=#REF!,#REF!&lt;=10),"A",IF(AND(8&lt;=#REF!,#REF!&lt;=8.4),"B+",IF(AND(7&lt;=#REF!,#REF!&lt;=7.9),"B",IF(AND(6.5&lt;=#REF!,#REF!&lt;=6.9),"C+",IF(AND(5.5&lt;=#REF!,#REF!&lt;=6.4),"C",IF(AND(5&lt;=#REF!,#REF!&lt;=5.4),"D+",IF(AND(4&lt;=#REF!,#REF!&lt;=4.9),"D",IF(#REF!=0,"X","F"))))))))</f>
        <v>#REF!</v>
      </c>
      <c r="N39" s="24" t="e">
        <f>IF(AND(8.5&lt;=#REF!,#REF!&lt;=10),4,IF(AND(8&lt;=#REF!,#REF!&lt;=8.4),3.5,IF(AND(7&lt;=#REF!,#REF!&lt;=7.9),3,IF(AND(6.5&lt;=#REF!,#REF!&lt;=6.9),2.5,IF(AND(5.5&lt;=#REF!,#REF!&lt;=6.4),2,IF(AND(5&lt;=#REF!,#REF!&lt;=5.4),1.5,IF(AND(4&lt;=#REF!,#REF!&lt;=4.9),1,0)))))))</f>
        <v>#REF!</v>
      </c>
      <c r="O39" s="23" t="e">
        <f>IF(AND(8.5&lt;=#REF!,#REF!&lt;=10),"A",IF(AND(8&lt;=#REF!,#REF!&lt;=8.4),"B+",IF(AND(7&lt;=#REF!,#REF!&lt;=7.9),"B",IF(AND(6.5&lt;=#REF!,#REF!&lt;=6.9),"C+",IF(AND(5.5&lt;=#REF!,#REF!&lt;=6.4),"C",IF(AND(5&lt;=#REF!,#REF!&lt;=5.4),"D+",IF(AND(4&lt;=#REF!,#REF!&lt;=4.9),"D",IF(#REF!=0,"X","F"))))))))</f>
        <v>#REF!</v>
      </c>
      <c r="P39" s="24" t="e">
        <f>IF(AND(8.5&lt;=#REF!,#REF!&lt;=10),4,IF(AND(8&lt;=#REF!,#REF!&lt;=8.4),3.5,IF(AND(7&lt;=#REF!,#REF!&lt;=7.9),3,IF(AND(6.5&lt;=#REF!,#REF!&lt;=6.9),2.5,IF(AND(5.5&lt;=#REF!,#REF!&lt;=6.4),2,IF(AND(5&lt;=#REF!,#REF!&lt;=5.4),1.5,IF(AND(4&lt;=#REF!,#REF!&lt;=4.9),1,0)))))))</f>
        <v>#REF!</v>
      </c>
      <c r="Q39" s="23" t="e">
        <f>IF(AND(8.5&lt;=#REF!,#REF!&lt;=10),"A",IF(AND(8&lt;=#REF!,#REF!&lt;=8.4),"B+",IF(AND(7&lt;=#REF!,#REF!&lt;=7.9),"B",IF(AND(6.5&lt;=#REF!,#REF!&lt;=6.9),"C+",IF(AND(5.5&lt;=#REF!,#REF!&lt;=6.4),"C",IF(AND(5&lt;=#REF!,#REF!&lt;=5.4),"D+",IF(AND(4&lt;=#REF!,#REF!&lt;=4.9),"D",IF(#REF!=0,"X","F"))))))))</f>
        <v>#REF!</v>
      </c>
      <c r="R39" s="24" t="e">
        <f>IF(AND(8.5&lt;=#REF!,#REF!&lt;=10),4,IF(AND(8&lt;=#REF!,#REF!&lt;=8.4),3.5,IF(AND(7&lt;=#REF!,#REF!&lt;=7.9),3,IF(AND(6.5&lt;=#REF!,#REF!&lt;=6.9),2.5,IF(AND(5.5&lt;=#REF!,#REF!&lt;=6.4),2,IF(AND(5&lt;=#REF!,#REF!&lt;=5.4),1.5,IF(AND(4&lt;=#REF!,#REF!&lt;=4.9),1,0)))))))</f>
        <v>#REF!</v>
      </c>
      <c r="S39" s="23" t="e">
        <f>IF(AND(8.5&lt;=#REF!,#REF!&lt;=10),"A",IF(AND(8&lt;=#REF!,#REF!&lt;=8.4),"B+",IF(AND(7&lt;=#REF!,#REF!&lt;=7.9),"B",IF(AND(6.5&lt;=#REF!,#REF!&lt;=6.9),"C+",IF(AND(5.5&lt;=#REF!,#REF!&lt;=6.4),"C",IF(AND(5&lt;=#REF!,#REF!&lt;=5.4),"D+",IF(AND(4&lt;=#REF!,#REF!&lt;=4.9),"D",IF(#REF!=0,"X","F"))))))))</f>
        <v>#REF!</v>
      </c>
      <c r="T39" s="24" t="e">
        <f>IF(AND(8.5&lt;=#REF!,#REF!&lt;=10),4,IF(AND(8&lt;=#REF!,#REF!&lt;=8.4),3.5,IF(AND(7&lt;=#REF!,#REF!&lt;=7.9),3,IF(AND(6.5&lt;=#REF!,#REF!&lt;=6.9),2.5,IF(AND(5.5&lt;=#REF!,#REF!&lt;=6.4),2,IF(AND(5&lt;=#REF!,#REF!&lt;=5.4),1.5,IF(AND(4&lt;=#REF!,#REF!&lt;=4.9),1,0)))))))</f>
        <v>#REF!</v>
      </c>
      <c r="U39" s="23" t="e">
        <f>IF(AND(8.5&lt;=#REF!,#REF!&lt;=10),"A",IF(AND(8&lt;=#REF!,#REF!&lt;=8.4),"B+",IF(AND(7&lt;=#REF!,#REF!&lt;=7.9),"B",IF(AND(6.5&lt;=#REF!,#REF!&lt;=6.9),"C+",IF(AND(5.5&lt;=#REF!,#REF!&lt;=6.4),"C",IF(AND(5&lt;=#REF!,#REF!&lt;=5.4),"D+",IF(AND(4&lt;=#REF!,#REF!&lt;=4.9),"D",IF(#REF!=0,"X","F"))))))))</f>
        <v>#REF!</v>
      </c>
      <c r="V39" s="24" t="e">
        <f>IF(AND(8.5&lt;=#REF!,#REF!&lt;=10),4,IF(AND(8&lt;=#REF!,#REF!&lt;=8.4),3.5,IF(AND(7&lt;=#REF!,#REF!&lt;=7.9),3,IF(AND(6.5&lt;=#REF!,#REF!&lt;=6.9),2.5,IF(AND(5.5&lt;=#REF!,#REF!&lt;=6.4),2,IF(AND(5&lt;=#REF!,#REF!&lt;=5.4),1.5,IF(AND(4&lt;=#REF!,#REF!&lt;=4.9),1,0)))))))</f>
        <v>#REF!</v>
      </c>
      <c r="W39" s="23" t="e">
        <f>IF(AND(8.5&lt;=#REF!,#REF!&lt;=10),"A",IF(AND(8&lt;=#REF!,#REF!&lt;=8.4),"B+",IF(AND(7&lt;=#REF!,#REF!&lt;=7.9),"B",IF(AND(6.5&lt;=#REF!,#REF!&lt;=6.9),"C+",IF(AND(5.5&lt;=#REF!,#REF!&lt;=6.4),"C",IF(AND(5&lt;=#REF!,#REF!&lt;=5.4),"D+",IF(AND(4&lt;=#REF!,#REF!&lt;=4.9),"D",IF(#REF!=0,"X","F"))))))))</f>
        <v>#REF!</v>
      </c>
      <c r="X39" s="24" t="e">
        <f>IF(AND(8.5&lt;=#REF!,#REF!&lt;=10),4,IF(AND(8&lt;=#REF!,#REF!&lt;=8.4),3.5,IF(AND(7&lt;=#REF!,#REF!&lt;=7.9),3,IF(AND(6.5&lt;=#REF!,#REF!&lt;=6.9),2.5,IF(AND(5.5&lt;=#REF!,#REF!&lt;=6.4),2,IF(AND(5&lt;=#REF!,#REF!&lt;=5.4),1.5,IF(AND(4&lt;=#REF!,#REF!&lt;=4.9),1,0)))))))</f>
        <v>#REF!</v>
      </c>
      <c r="Y39" s="15" t="e">
        <f>IF(AND(8.5&lt;=#REF!,#REF!&lt;=10),"A",IF(AND(8&lt;=#REF!,#REF!&lt;=8.4),"B+",IF(AND(7&lt;=#REF!,#REF!&lt;=7.9),"B",IF(AND(6.5&lt;=#REF!,#REF!&lt;=6.9),"C+",IF(AND(5.5&lt;=#REF!,#REF!&lt;=6.4),"C",IF(AND(5&lt;=#REF!,#REF!&lt;=5.4),"D+",IF(AND(4&lt;=#REF!,#REF!&lt;=4.9),"D",IF(#REF!=0,"X","F"))))))))</f>
        <v>#REF!</v>
      </c>
      <c r="Z39" s="16" t="e">
        <f>IF(AND(8.5&lt;=#REF!,#REF!&lt;=10),4,IF(AND(8&lt;=#REF!,#REF!&lt;=8.4),3.5,IF(AND(7&lt;=#REF!,#REF!&lt;=7.9),3,IF(AND(6.5&lt;=#REF!,#REF!&lt;=6.9),2.5,IF(AND(5.5&lt;=#REF!,#REF!&lt;=6.4),2,IF(AND(5&lt;=#REF!,#REF!&lt;=5.4),1.5,IF(AND(4&lt;=#REF!,#REF!&lt;=4.9),1,0)))))))</f>
        <v>#REF!</v>
      </c>
      <c r="AA39" s="15" t="e">
        <f>IF(AND(8.5&lt;=#REF!,#REF!&lt;=10),"A",IF(AND(8&lt;=#REF!,#REF!&lt;=8.4),"B+",IF(AND(7&lt;=#REF!,#REF!&lt;=7.9),"B",IF(AND(6.5&lt;=#REF!,#REF!&lt;=6.9),"C+",IF(AND(5.5&lt;=#REF!,#REF!&lt;=6.4),"C",IF(AND(5&lt;=#REF!,#REF!&lt;=5.4),"D+",IF(AND(4&lt;=#REF!,#REF!&lt;=4.9),"D",IF(#REF!=0,"X","F"))))))))</f>
        <v>#REF!</v>
      </c>
      <c r="AB39" s="16" t="e">
        <f>IF(AND(8.5&lt;=#REF!,#REF!&lt;=10),4,IF(AND(8&lt;=#REF!,#REF!&lt;=8.4),3.5,IF(AND(7&lt;=#REF!,#REF!&lt;=7.9),3,IF(AND(6.5&lt;=#REF!,#REF!&lt;=6.9),2.5,IF(AND(5.5&lt;=#REF!,#REF!&lt;=6.4),2,IF(AND(5&lt;=#REF!,#REF!&lt;=5.4),1.5,IF(AND(4&lt;=#REF!,#REF!&lt;=4.9),1,0)))))))</f>
        <v>#REF!</v>
      </c>
      <c r="AC39" s="17" t="e">
        <f>ROUND((SUMPRODUCT($E$5:$N$5,E39:N39)/SUM($E$5:$N$5)),2)</f>
        <v>#REF!</v>
      </c>
      <c r="AD39" s="17" t="e">
        <f t="shared" si="0"/>
        <v>#REF!</v>
      </c>
      <c r="AE39" s="3">
        <f>SUMIF(E39:AB39,#REF!,$E$5:$AB$5)</f>
        <v>24</v>
      </c>
      <c r="AF39" s="17" t="e">
        <f>ROUND((SUMPRODUCT($E$5:$AB$5,E39:AB39)/AE39),2)</f>
        <v>#REF!</v>
      </c>
    </row>
    <row r="40" spans="1:32" ht="23.25" customHeight="1" hidden="1">
      <c r="A40" s="35"/>
      <c r="B40" s="54"/>
      <c r="C40" s="55"/>
      <c r="D40" s="56"/>
      <c r="E40" s="13" t="e">
        <f>IF(AND(8.5&lt;=#REF!,#REF!&lt;=10),"A",IF(AND(8&lt;=#REF!,#REF!&lt;=8.4),"B+",IF(AND(7&lt;=#REF!,#REF!&lt;=7.9),"B",IF(AND(6.5&lt;=#REF!,#REF!&lt;=6.9),"C+",IF(AND(5.5&lt;=#REF!,#REF!&lt;=6.4),"C",IF(AND(5&lt;=#REF!,#REF!&lt;=5.4),"D+",IF(AND(4&lt;=#REF!,#REF!&lt;=4.9),"D",IF(#REF!=0,"X","F"))))))))</f>
        <v>#REF!</v>
      </c>
      <c r="F40" s="14" t="e">
        <f>IF(AND(8.5&lt;=#REF!,#REF!&lt;=10),4,IF(AND(8&lt;=#REF!,#REF!&lt;=8.4),3.5,IF(AND(7&lt;=#REF!,#REF!&lt;=7.9),3,IF(AND(6.5&lt;=#REF!,#REF!&lt;=6.9),2.5,IF(AND(5.5&lt;=#REF!,#REF!&lt;=6.4),2,IF(AND(5&lt;=#REF!,#REF!&lt;=5.4),1.5,IF(AND(4&lt;=#REF!,#REF!&lt;=4.9),1,0)))))))</f>
        <v>#REF!</v>
      </c>
      <c r="G40" s="13" t="e">
        <f>IF(AND(8.5&lt;=#REF!,#REF!&lt;=10),"A",IF(AND(8&lt;=#REF!,#REF!&lt;=8.4),"B+",IF(AND(7&lt;=#REF!,#REF!&lt;=7.9),"B",IF(AND(6.5&lt;=#REF!,#REF!&lt;=6.9),"C+",IF(AND(5.5&lt;=#REF!,#REF!&lt;=6.4),"C",IF(AND(5&lt;=#REF!,#REF!&lt;=5.4),"D+",IF(AND(4&lt;=#REF!,#REF!&lt;=4.9),"D",IF(#REF!=0,"X","F"))))))))</f>
        <v>#REF!</v>
      </c>
      <c r="H40" s="14" t="e">
        <f>IF(AND(8.5&lt;=#REF!,#REF!&lt;=10),4,IF(AND(8&lt;=#REF!,#REF!&lt;=8.4),3.5,IF(AND(7&lt;=#REF!,#REF!&lt;=7.9),3,IF(AND(6.5&lt;=#REF!,#REF!&lt;=6.9),2.5,IF(AND(5.5&lt;=#REF!,#REF!&lt;=6.4),2,IF(AND(5&lt;=#REF!,#REF!&lt;=5.4),1.5,IF(AND(4&lt;=#REF!,#REF!&lt;=4.9),1,0)))))))</f>
        <v>#REF!</v>
      </c>
      <c r="I40" s="13" t="e">
        <f>IF(AND(8.5&lt;=#REF!,#REF!&lt;=10),"A",IF(AND(8&lt;=#REF!,#REF!&lt;=8.4),"B+",IF(AND(7&lt;=#REF!,#REF!&lt;=7.9),"B",IF(AND(6.5&lt;=#REF!,#REF!&lt;=6.9),"C+",IF(AND(5.5&lt;=#REF!,#REF!&lt;=6.4),"C",IF(AND(5&lt;=#REF!,#REF!&lt;=5.4),"D+",IF(AND(4&lt;=#REF!,#REF!&lt;=4.9),"D",IF(#REF!=0,"X","F"))))))))</f>
        <v>#REF!</v>
      </c>
      <c r="J40" s="14" t="e">
        <f>IF(AND(8.5&lt;=#REF!,#REF!&lt;=10),4,IF(AND(8&lt;=#REF!,#REF!&lt;=8.4),3.5,IF(AND(7&lt;=#REF!,#REF!&lt;=7.9),3,IF(AND(6.5&lt;=#REF!,#REF!&lt;=6.9),2.5,IF(AND(5.5&lt;=#REF!,#REF!&lt;=6.4),2,IF(AND(5&lt;=#REF!,#REF!&lt;=5.4),1.5,IF(AND(4&lt;=#REF!,#REF!&lt;=4.9),1,0)))))))</f>
        <v>#REF!</v>
      </c>
      <c r="K40" s="23" t="e">
        <f>IF(AND(8.5&lt;=#REF!,#REF!&lt;=10),"A",IF(AND(8&lt;=#REF!,#REF!&lt;=8.4),"B+",IF(AND(7&lt;=#REF!,#REF!&lt;=7.9),"B",IF(AND(6.5&lt;=#REF!,#REF!&lt;=6.9),"C+",IF(AND(5.5&lt;=#REF!,#REF!&lt;=6.4),"C",IF(AND(5&lt;=#REF!,#REF!&lt;=5.4),"D+",IF(AND(4&lt;=#REF!,#REF!&lt;=4.9),"D",IF(#REF!=0,"X","F"))))))))</f>
        <v>#REF!</v>
      </c>
      <c r="L40" s="24" t="e">
        <f>IF(AND(8.5&lt;=#REF!,#REF!&lt;=10),4,IF(AND(8&lt;=#REF!,#REF!&lt;=8.4),3.5,IF(AND(7&lt;=#REF!,#REF!&lt;=7.9),3,IF(AND(6.5&lt;=#REF!,#REF!&lt;=6.9),2.5,IF(AND(5.5&lt;=#REF!,#REF!&lt;=6.4),2,IF(AND(5&lt;=#REF!,#REF!&lt;=5.4),1.5,IF(AND(4&lt;=#REF!,#REF!&lt;=4.9),1,0)))))))</f>
        <v>#REF!</v>
      </c>
      <c r="M40" s="23" t="e">
        <f>IF(AND(8.5&lt;=#REF!,#REF!&lt;=10),"A",IF(AND(8&lt;=#REF!,#REF!&lt;=8.4),"B+",IF(AND(7&lt;=#REF!,#REF!&lt;=7.9),"B",IF(AND(6.5&lt;=#REF!,#REF!&lt;=6.9),"C+",IF(AND(5.5&lt;=#REF!,#REF!&lt;=6.4),"C",IF(AND(5&lt;=#REF!,#REF!&lt;=5.4),"D+",IF(AND(4&lt;=#REF!,#REF!&lt;=4.9),"D",IF(#REF!=0,"X","F"))))))))</f>
        <v>#REF!</v>
      </c>
      <c r="N40" s="24" t="e">
        <f>IF(AND(8.5&lt;=#REF!,#REF!&lt;=10),4,IF(AND(8&lt;=#REF!,#REF!&lt;=8.4),3.5,IF(AND(7&lt;=#REF!,#REF!&lt;=7.9),3,IF(AND(6.5&lt;=#REF!,#REF!&lt;=6.9),2.5,IF(AND(5.5&lt;=#REF!,#REF!&lt;=6.4),2,IF(AND(5&lt;=#REF!,#REF!&lt;=5.4),1.5,IF(AND(4&lt;=#REF!,#REF!&lt;=4.9),1,0)))))))</f>
        <v>#REF!</v>
      </c>
      <c r="O40" s="23" t="e">
        <f>IF(AND(8.5&lt;=#REF!,#REF!&lt;=10),"A",IF(AND(8&lt;=#REF!,#REF!&lt;=8.4),"B+",IF(AND(7&lt;=#REF!,#REF!&lt;=7.9),"B",IF(AND(6.5&lt;=#REF!,#REF!&lt;=6.9),"C+",IF(AND(5.5&lt;=#REF!,#REF!&lt;=6.4),"C",IF(AND(5&lt;=#REF!,#REF!&lt;=5.4),"D+",IF(AND(4&lt;=#REF!,#REF!&lt;=4.9),"D",IF(#REF!=0,"X","F"))))))))</f>
        <v>#REF!</v>
      </c>
      <c r="P40" s="24" t="e">
        <f>IF(AND(8.5&lt;=#REF!,#REF!&lt;=10),4,IF(AND(8&lt;=#REF!,#REF!&lt;=8.4),3.5,IF(AND(7&lt;=#REF!,#REF!&lt;=7.9),3,IF(AND(6.5&lt;=#REF!,#REF!&lt;=6.9),2.5,IF(AND(5.5&lt;=#REF!,#REF!&lt;=6.4),2,IF(AND(5&lt;=#REF!,#REF!&lt;=5.4),1.5,IF(AND(4&lt;=#REF!,#REF!&lt;=4.9),1,0)))))))</f>
        <v>#REF!</v>
      </c>
      <c r="Q40" s="23" t="e">
        <f>IF(AND(8.5&lt;=#REF!,#REF!&lt;=10),"A",IF(AND(8&lt;=#REF!,#REF!&lt;=8.4),"B+",IF(AND(7&lt;=#REF!,#REF!&lt;=7.9),"B",IF(AND(6.5&lt;=#REF!,#REF!&lt;=6.9),"C+",IF(AND(5.5&lt;=#REF!,#REF!&lt;=6.4),"C",IF(AND(5&lt;=#REF!,#REF!&lt;=5.4),"D+",IF(AND(4&lt;=#REF!,#REF!&lt;=4.9),"D",IF(#REF!=0,"X","F"))))))))</f>
        <v>#REF!</v>
      </c>
      <c r="R40" s="24" t="e">
        <f>IF(AND(8.5&lt;=#REF!,#REF!&lt;=10),4,IF(AND(8&lt;=#REF!,#REF!&lt;=8.4),3.5,IF(AND(7&lt;=#REF!,#REF!&lt;=7.9),3,IF(AND(6.5&lt;=#REF!,#REF!&lt;=6.9),2.5,IF(AND(5.5&lt;=#REF!,#REF!&lt;=6.4),2,IF(AND(5&lt;=#REF!,#REF!&lt;=5.4),1.5,IF(AND(4&lt;=#REF!,#REF!&lt;=4.9),1,0)))))))</f>
        <v>#REF!</v>
      </c>
      <c r="S40" s="23" t="e">
        <f>IF(AND(8.5&lt;=#REF!,#REF!&lt;=10),"A",IF(AND(8&lt;=#REF!,#REF!&lt;=8.4),"B+",IF(AND(7&lt;=#REF!,#REF!&lt;=7.9),"B",IF(AND(6.5&lt;=#REF!,#REF!&lt;=6.9),"C+",IF(AND(5.5&lt;=#REF!,#REF!&lt;=6.4),"C",IF(AND(5&lt;=#REF!,#REF!&lt;=5.4),"D+",IF(AND(4&lt;=#REF!,#REF!&lt;=4.9),"D",IF(#REF!=0,"X","F"))))))))</f>
        <v>#REF!</v>
      </c>
      <c r="T40" s="24" t="e">
        <f>IF(AND(8.5&lt;=#REF!,#REF!&lt;=10),4,IF(AND(8&lt;=#REF!,#REF!&lt;=8.4),3.5,IF(AND(7&lt;=#REF!,#REF!&lt;=7.9),3,IF(AND(6.5&lt;=#REF!,#REF!&lt;=6.9),2.5,IF(AND(5.5&lt;=#REF!,#REF!&lt;=6.4),2,IF(AND(5&lt;=#REF!,#REF!&lt;=5.4),1.5,IF(AND(4&lt;=#REF!,#REF!&lt;=4.9),1,0)))))))</f>
        <v>#REF!</v>
      </c>
      <c r="U40" s="23" t="e">
        <f>IF(AND(8.5&lt;=#REF!,#REF!&lt;=10),"A",IF(AND(8&lt;=#REF!,#REF!&lt;=8.4),"B+",IF(AND(7&lt;=#REF!,#REF!&lt;=7.9),"B",IF(AND(6.5&lt;=#REF!,#REF!&lt;=6.9),"C+",IF(AND(5.5&lt;=#REF!,#REF!&lt;=6.4),"C",IF(AND(5&lt;=#REF!,#REF!&lt;=5.4),"D+",IF(AND(4&lt;=#REF!,#REF!&lt;=4.9),"D",IF(#REF!=0,"X","F"))))))))</f>
        <v>#REF!</v>
      </c>
      <c r="V40" s="24" t="e">
        <f>IF(AND(8.5&lt;=#REF!,#REF!&lt;=10),4,IF(AND(8&lt;=#REF!,#REF!&lt;=8.4),3.5,IF(AND(7&lt;=#REF!,#REF!&lt;=7.9),3,IF(AND(6.5&lt;=#REF!,#REF!&lt;=6.9),2.5,IF(AND(5.5&lt;=#REF!,#REF!&lt;=6.4),2,IF(AND(5&lt;=#REF!,#REF!&lt;=5.4),1.5,IF(AND(4&lt;=#REF!,#REF!&lt;=4.9),1,0)))))))</f>
        <v>#REF!</v>
      </c>
      <c r="W40" s="23" t="e">
        <f>IF(AND(8.5&lt;=#REF!,#REF!&lt;=10),"A",IF(AND(8&lt;=#REF!,#REF!&lt;=8.4),"B+",IF(AND(7&lt;=#REF!,#REF!&lt;=7.9),"B",IF(AND(6.5&lt;=#REF!,#REF!&lt;=6.9),"C+",IF(AND(5.5&lt;=#REF!,#REF!&lt;=6.4),"C",IF(AND(5&lt;=#REF!,#REF!&lt;=5.4),"D+",IF(AND(4&lt;=#REF!,#REF!&lt;=4.9),"D",IF(#REF!=0,"X","F"))))))))</f>
        <v>#REF!</v>
      </c>
      <c r="X40" s="24" t="e">
        <f>IF(AND(8.5&lt;=#REF!,#REF!&lt;=10),4,IF(AND(8&lt;=#REF!,#REF!&lt;=8.4),3.5,IF(AND(7&lt;=#REF!,#REF!&lt;=7.9),3,IF(AND(6.5&lt;=#REF!,#REF!&lt;=6.9),2.5,IF(AND(5.5&lt;=#REF!,#REF!&lt;=6.4),2,IF(AND(5&lt;=#REF!,#REF!&lt;=5.4),1.5,IF(AND(4&lt;=#REF!,#REF!&lt;=4.9),1,0)))))))</f>
        <v>#REF!</v>
      </c>
      <c r="Y40" s="15" t="e">
        <f>IF(AND(8.5&lt;=#REF!,#REF!&lt;=10),"A",IF(AND(8&lt;=#REF!,#REF!&lt;=8.4),"B+",IF(AND(7&lt;=#REF!,#REF!&lt;=7.9),"B",IF(AND(6.5&lt;=#REF!,#REF!&lt;=6.9),"C+",IF(AND(5.5&lt;=#REF!,#REF!&lt;=6.4),"C",IF(AND(5&lt;=#REF!,#REF!&lt;=5.4),"D+",IF(AND(4&lt;=#REF!,#REF!&lt;=4.9),"D",IF(#REF!=0,"X","F"))))))))</f>
        <v>#REF!</v>
      </c>
      <c r="Z40" s="16" t="e">
        <f>IF(AND(8.5&lt;=#REF!,#REF!&lt;=10),4,IF(AND(8&lt;=#REF!,#REF!&lt;=8.4),3.5,IF(AND(7&lt;=#REF!,#REF!&lt;=7.9),3,IF(AND(6.5&lt;=#REF!,#REF!&lt;=6.9),2.5,IF(AND(5.5&lt;=#REF!,#REF!&lt;=6.4),2,IF(AND(5&lt;=#REF!,#REF!&lt;=5.4),1.5,IF(AND(4&lt;=#REF!,#REF!&lt;=4.9),1,0)))))))</f>
        <v>#REF!</v>
      </c>
      <c r="AA40" s="15" t="e">
        <f>IF(AND(8.5&lt;=#REF!,#REF!&lt;=10),"A",IF(AND(8&lt;=#REF!,#REF!&lt;=8.4),"B+",IF(AND(7&lt;=#REF!,#REF!&lt;=7.9),"B",IF(AND(6.5&lt;=#REF!,#REF!&lt;=6.9),"C+",IF(AND(5.5&lt;=#REF!,#REF!&lt;=6.4),"C",IF(AND(5&lt;=#REF!,#REF!&lt;=5.4),"D+",IF(AND(4&lt;=#REF!,#REF!&lt;=4.9),"D",IF(#REF!=0,"X","F"))))))))</f>
        <v>#REF!</v>
      </c>
      <c r="AB40" s="16" t="e">
        <f>IF(AND(8.5&lt;=#REF!,#REF!&lt;=10),4,IF(AND(8&lt;=#REF!,#REF!&lt;=8.4),3.5,IF(AND(7&lt;=#REF!,#REF!&lt;=7.9),3,IF(AND(6.5&lt;=#REF!,#REF!&lt;=6.9),2.5,IF(AND(5.5&lt;=#REF!,#REF!&lt;=6.4),2,IF(AND(5&lt;=#REF!,#REF!&lt;=5.4),1.5,IF(AND(4&lt;=#REF!,#REF!&lt;=4.9),1,0)))))))</f>
        <v>#REF!</v>
      </c>
      <c r="AC40" s="17" t="e">
        <f>ROUND((SUMPRODUCT($E$5:$N$5,E40:N40)/SUM($E$5:$N$5)),2)</f>
        <v>#REF!</v>
      </c>
      <c r="AD40" s="17" t="e">
        <f t="shared" si="0"/>
        <v>#REF!</v>
      </c>
      <c r="AE40" s="3">
        <f>SUMIF(E40:AB40,#REF!,$E$5:$AB$5)</f>
        <v>24</v>
      </c>
      <c r="AF40" s="17" t="e">
        <f>ROUND((SUMPRODUCT($E$5:$AB$5,E40:AB40)/AE40),2)</f>
        <v>#REF!</v>
      </c>
    </row>
    <row r="41" spans="1:32" ht="23.25" customHeight="1" hidden="1">
      <c r="A41" s="35"/>
      <c r="B41" s="54"/>
      <c r="C41" s="55"/>
      <c r="D41" s="56"/>
      <c r="E41" s="13" t="e">
        <f>IF(AND(8.5&lt;=#REF!,#REF!&lt;=10),"A",IF(AND(8&lt;=#REF!,#REF!&lt;=8.4),"B+",IF(AND(7&lt;=#REF!,#REF!&lt;=7.9),"B",IF(AND(6.5&lt;=#REF!,#REF!&lt;=6.9),"C+",IF(AND(5.5&lt;=#REF!,#REF!&lt;=6.4),"C",IF(AND(5&lt;=#REF!,#REF!&lt;=5.4),"D+",IF(AND(4&lt;=#REF!,#REF!&lt;=4.9),"D",IF(#REF!=0,"X","F"))))))))</f>
        <v>#REF!</v>
      </c>
      <c r="F41" s="14" t="e">
        <f>IF(AND(8.5&lt;=#REF!,#REF!&lt;=10),4,IF(AND(8&lt;=#REF!,#REF!&lt;=8.4),3.5,IF(AND(7&lt;=#REF!,#REF!&lt;=7.9),3,IF(AND(6.5&lt;=#REF!,#REF!&lt;=6.9),2.5,IF(AND(5.5&lt;=#REF!,#REF!&lt;=6.4),2,IF(AND(5&lt;=#REF!,#REF!&lt;=5.4),1.5,IF(AND(4&lt;=#REF!,#REF!&lt;=4.9),1,0)))))))</f>
        <v>#REF!</v>
      </c>
      <c r="G41" s="13" t="e">
        <f>IF(AND(8.5&lt;=#REF!,#REF!&lt;=10),"A",IF(AND(8&lt;=#REF!,#REF!&lt;=8.4),"B+",IF(AND(7&lt;=#REF!,#REF!&lt;=7.9),"B",IF(AND(6.5&lt;=#REF!,#REF!&lt;=6.9),"C+",IF(AND(5.5&lt;=#REF!,#REF!&lt;=6.4),"C",IF(AND(5&lt;=#REF!,#REF!&lt;=5.4),"D+",IF(AND(4&lt;=#REF!,#REF!&lt;=4.9),"D",IF(#REF!=0,"X","F"))))))))</f>
        <v>#REF!</v>
      </c>
      <c r="H41" s="14" t="e">
        <f>IF(AND(8.5&lt;=#REF!,#REF!&lt;=10),4,IF(AND(8&lt;=#REF!,#REF!&lt;=8.4),3.5,IF(AND(7&lt;=#REF!,#REF!&lt;=7.9),3,IF(AND(6.5&lt;=#REF!,#REF!&lt;=6.9),2.5,IF(AND(5.5&lt;=#REF!,#REF!&lt;=6.4),2,IF(AND(5&lt;=#REF!,#REF!&lt;=5.4),1.5,IF(AND(4&lt;=#REF!,#REF!&lt;=4.9),1,0)))))))</f>
        <v>#REF!</v>
      </c>
      <c r="I41" s="13" t="e">
        <f>IF(AND(8.5&lt;=#REF!,#REF!&lt;=10),"A",IF(AND(8&lt;=#REF!,#REF!&lt;=8.4),"B+",IF(AND(7&lt;=#REF!,#REF!&lt;=7.9),"B",IF(AND(6.5&lt;=#REF!,#REF!&lt;=6.9),"C+",IF(AND(5.5&lt;=#REF!,#REF!&lt;=6.4),"C",IF(AND(5&lt;=#REF!,#REF!&lt;=5.4),"D+",IF(AND(4&lt;=#REF!,#REF!&lt;=4.9),"D",IF(#REF!=0,"X","F"))))))))</f>
        <v>#REF!</v>
      </c>
      <c r="J41" s="14" t="e">
        <f>IF(AND(8.5&lt;=#REF!,#REF!&lt;=10),4,IF(AND(8&lt;=#REF!,#REF!&lt;=8.4),3.5,IF(AND(7&lt;=#REF!,#REF!&lt;=7.9),3,IF(AND(6.5&lt;=#REF!,#REF!&lt;=6.9),2.5,IF(AND(5.5&lt;=#REF!,#REF!&lt;=6.4),2,IF(AND(5&lt;=#REF!,#REF!&lt;=5.4),1.5,IF(AND(4&lt;=#REF!,#REF!&lt;=4.9),1,0)))))))</f>
        <v>#REF!</v>
      </c>
      <c r="K41" s="23" t="e">
        <f>IF(AND(8.5&lt;=#REF!,#REF!&lt;=10),"A",IF(AND(8&lt;=#REF!,#REF!&lt;=8.4),"B+",IF(AND(7&lt;=#REF!,#REF!&lt;=7.9),"B",IF(AND(6.5&lt;=#REF!,#REF!&lt;=6.9),"C+",IF(AND(5.5&lt;=#REF!,#REF!&lt;=6.4),"C",IF(AND(5&lt;=#REF!,#REF!&lt;=5.4),"D+",IF(AND(4&lt;=#REF!,#REF!&lt;=4.9),"D",IF(#REF!=0,"X","F"))))))))</f>
        <v>#REF!</v>
      </c>
      <c r="L41" s="24" t="e">
        <f>IF(AND(8.5&lt;=#REF!,#REF!&lt;=10),4,IF(AND(8&lt;=#REF!,#REF!&lt;=8.4),3.5,IF(AND(7&lt;=#REF!,#REF!&lt;=7.9),3,IF(AND(6.5&lt;=#REF!,#REF!&lt;=6.9),2.5,IF(AND(5.5&lt;=#REF!,#REF!&lt;=6.4),2,IF(AND(5&lt;=#REF!,#REF!&lt;=5.4),1.5,IF(AND(4&lt;=#REF!,#REF!&lt;=4.9),1,0)))))))</f>
        <v>#REF!</v>
      </c>
      <c r="M41" s="23" t="e">
        <f>IF(AND(8.5&lt;=#REF!,#REF!&lt;=10),"A",IF(AND(8&lt;=#REF!,#REF!&lt;=8.4),"B+",IF(AND(7&lt;=#REF!,#REF!&lt;=7.9),"B",IF(AND(6.5&lt;=#REF!,#REF!&lt;=6.9),"C+",IF(AND(5.5&lt;=#REF!,#REF!&lt;=6.4),"C",IF(AND(5&lt;=#REF!,#REF!&lt;=5.4),"D+",IF(AND(4&lt;=#REF!,#REF!&lt;=4.9),"D",IF(#REF!=0,"X","F"))))))))</f>
        <v>#REF!</v>
      </c>
      <c r="N41" s="24" t="e">
        <f>IF(AND(8.5&lt;=#REF!,#REF!&lt;=10),4,IF(AND(8&lt;=#REF!,#REF!&lt;=8.4),3.5,IF(AND(7&lt;=#REF!,#REF!&lt;=7.9),3,IF(AND(6.5&lt;=#REF!,#REF!&lt;=6.9),2.5,IF(AND(5.5&lt;=#REF!,#REF!&lt;=6.4),2,IF(AND(5&lt;=#REF!,#REF!&lt;=5.4),1.5,IF(AND(4&lt;=#REF!,#REF!&lt;=4.9),1,0)))))))</f>
        <v>#REF!</v>
      </c>
      <c r="O41" s="23" t="e">
        <f>IF(AND(8.5&lt;=#REF!,#REF!&lt;=10),"A",IF(AND(8&lt;=#REF!,#REF!&lt;=8.4),"B+",IF(AND(7&lt;=#REF!,#REF!&lt;=7.9),"B",IF(AND(6.5&lt;=#REF!,#REF!&lt;=6.9),"C+",IF(AND(5.5&lt;=#REF!,#REF!&lt;=6.4),"C",IF(AND(5&lt;=#REF!,#REF!&lt;=5.4),"D+",IF(AND(4&lt;=#REF!,#REF!&lt;=4.9),"D",IF(#REF!=0,"X","F"))))))))</f>
        <v>#REF!</v>
      </c>
      <c r="P41" s="24" t="e">
        <f>IF(AND(8.5&lt;=#REF!,#REF!&lt;=10),4,IF(AND(8&lt;=#REF!,#REF!&lt;=8.4),3.5,IF(AND(7&lt;=#REF!,#REF!&lt;=7.9),3,IF(AND(6.5&lt;=#REF!,#REF!&lt;=6.9),2.5,IF(AND(5.5&lt;=#REF!,#REF!&lt;=6.4),2,IF(AND(5&lt;=#REF!,#REF!&lt;=5.4),1.5,IF(AND(4&lt;=#REF!,#REF!&lt;=4.9),1,0)))))))</f>
        <v>#REF!</v>
      </c>
      <c r="Q41" s="23" t="e">
        <f>IF(AND(8.5&lt;=#REF!,#REF!&lt;=10),"A",IF(AND(8&lt;=#REF!,#REF!&lt;=8.4),"B+",IF(AND(7&lt;=#REF!,#REF!&lt;=7.9),"B",IF(AND(6.5&lt;=#REF!,#REF!&lt;=6.9),"C+",IF(AND(5.5&lt;=#REF!,#REF!&lt;=6.4),"C",IF(AND(5&lt;=#REF!,#REF!&lt;=5.4),"D+",IF(AND(4&lt;=#REF!,#REF!&lt;=4.9),"D",IF(#REF!=0,"X","F"))))))))</f>
        <v>#REF!</v>
      </c>
      <c r="R41" s="24" t="e">
        <f>IF(AND(8.5&lt;=#REF!,#REF!&lt;=10),4,IF(AND(8&lt;=#REF!,#REF!&lt;=8.4),3.5,IF(AND(7&lt;=#REF!,#REF!&lt;=7.9),3,IF(AND(6.5&lt;=#REF!,#REF!&lt;=6.9),2.5,IF(AND(5.5&lt;=#REF!,#REF!&lt;=6.4),2,IF(AND(5&lt;=#REF!,#REF!&lt;=5.4),1.5,IF(AND(4&lt;=#REF!,#REF!&lt;=4.9),1,0)))))))</f>
        <v>#REF!</v>
      </c>
      <c r="S41" s="23" t="e">
        <f>IF(AND(8.5&lt;=#REF!,#REF!&lt;=10),"A",IF(AND(8&lt;=#REF!,#REF!&lt;=8.4),"B+",IF(AND(7&lt;=#REF!,#REF!&lt;=7.9),"B",IF(AND(6.5&lt;=#REF!,#REF!&lt;=6.9),"C+",IF(AND(5.5&lt;=#REF!,#REF!&lt;=6.4),"C",IF(AND(5&lt;=#REF!,#REF!&lt;=5.4),"D+",IF(AND(4&lt;=#REF!,#REF!&lt;=4.9),"D",IF(#REF!=0,"X","F"))))))))</f>
        <v>#REF!</v>
      </c>
      <c r="T41" s="24" t="e">
        <f>IF(AND(8.5&lt;=#REF!,#REF!&lt;=10),4,IF(AND(8&lt;=#REF!,#REF!&lt;=8.4),3.5,IF(AND(7&lt;=#REF!,#REF!&lt;=7.9),3,IF(AND(6.5&lt;=#REF!,#REF!&lt;=6.9),2.5,IF(AND(5.5&lt;=#REF!,#REF!&lt;=6.4),2,IF(AND(5&lt;=#REF!,#REF!&lt;=5.4),1.5,IF(AND(4&lt;=#REF!,#REF!&lt;=4.9),1,0)))))))</f>
        <v>#REF!</v>
      </c>
      <c r="U41" s="23" t="e">
        <f>IF(AND(8.5&lt;=#REF!,#REF!&lt;=10),"A",IF(AND(8&lt;=#REF!,#REF!&lt;=8.4),"B+",IF(AND(7&lt;=#REF!,#REF!&lt;=7.9),"B",IF(AND(6.5&lt;=#REF!,#REF!&lt;=6.9),"C+",IF(AND(5.5&lt;=#REF!,#REF!&lt;=6.4),"C",IF(AND(5&lt;=#REF!,#REF!&lt;=5.4),"D+",IF(AND(4&lt;=#REF!,#REF!&lt;=4.9),"D",IF(#REF!=0,"X","F"))))))))</f>
        <v>#REF!</v>
      </c>
      <c r="V41" s="24" t="e">
        <f>IF(AND(8.5&lt;=#REF!,#REF!&lt;=10),4,IF(AND(8&lt;=#REF!,#REF!&lt;=8.4),3.5,IF(AND(7&lt;=#REF!,#REF!&lt;=7.9),3,IF(AND(6.5&lt;=#REF!,#REF!&lt;=6.9),2.5,IF(AND(5.5&lt;=#REF!,#REF!&lt;=6.4),2,IF(AND(5&lt;=#REF!,#REF!&lt;=5.4),1.5,IF(AND(4&lt;=#REF!,#REF!&lt;=4.9),1,0)))))))</f>
        <v>#REF!</v>
      </c>
      <c r="W41" s="23" t="e">
        <f>IF(AND(8.5&lt;=#REF!,#REF!&lt;=10),"A",IF(AND(8&lt;=#REF!,#REF!&lt;=8.4),"B+",IF(AND(7&lt;=#REF!,#REF!&lt;=7.9),"B",IF(AND(6.5&lt;=#REF!,#REF!&lt;=6.9),"C+",IF(AND(5.5&lt;=#REF!,#REF!&lt;=6.4),"C",IF(AND(5&lt;=#REF!,#REF!&lt;=5.4),"D+",IF(AND(4&lt;=#REF!,#REF!&lt;=4.9),"D",IF(#REF!=0,"X","F"))))))))</f>
        <v>#REF!</v>
      </c>
      <c r="X41" s="24" t="e">
        <f>IF(AND(8.5&lt;=#REF!,#REF!&lt;=10),4,IF(AND(8&lt;=#REF!,#REF!&lt;=8.4),3.5,IF(AND(7&lt;=#REF!,#REF!&lt;=7.9),3,IF(AND(6.5&lt;=#REF!,#REF!&lt;=6.9),2.5,IF(AND(5.5&lt;=#REF!,#REF!&lt;=6.4),2,IF(AND(5&lt;=#REF!,#REF!&lt;=5.4),1.5,IF(AND(4&lt;=#REF!,#REF!&lt;=4.9),1,0)))))))</f>
        <v>#REF!</v>
      </c>
      <c r="Y41" s="15" t="e">
        <f>IF(AND(8.5&lt;=#REF!,#REF!&lt;=10),"A",IF(AND(8&lt;=#REF!,#REF!&lt;=8.4),"B+",IF(AND(7&lt;=#REF!,#REF!&lt;=7.9),"B",IF(AND(6.5&lt;=#REF!,#REF!&lt;=6.9),"C+",IF(AND(5.5&lt;=#REF!,#REF!&lt;=6.4),"C",IF(AND(5&lt;=#REF!,#REF!&lt;=5.4),"D+",IF(AND(4&lt;=#REF!,#REF!&lt;=4.9),"D",IF(#REF!=0,"X","F"))))))))</f>
        <v>#REF!</v>
      </c>
      <c r="Z41" s="16" t="e">
        <f>IF(AND(8.5&lt;=#REF!,#REF!&lt;=10),4,IF(AND(8&lt;=#REF!,#REF!&lt;=8.4),3.5,IF(AND(7&lt;=#REF!,#REF!&lt;=7.9),3,IF(AND(6.5&lt;=#REF!,#REF!&lt;=6.9),2.5,IF(AND(5.5&lt;=#REF!,#REF!&lt;=6.4),2,IF(AND(5&lt;=#REF!,#REF!&lt;=5.4),1.5,IF(AND(4&lt;=#REF!,#REF!&lt;=4.9),1,0)))))))</f>
        <v>#REF!</v>
      </c>
      <c r="AA41" s="15" t="e">
        <f>IF(AND(8.5&lt;=#REF!,#REF!&lt;=10),"A",IF(AND(8&lt;=#REF!,#REF!&lt;=8.4),"B+",IF(AND(7&lt;=#REF!,#REF!&lt;=7.9),"B",IF(AND(6.5&lt;=#REF!,#REF!&lt;=6.9),"C+",IF(AND(5.5&lt;=#REF!,#REF!&lt;=6.4),"C",IF(AND(5&lt;=#REF!,#REF!&lt;=5.4),"D+",IF(AND(4&lt;=#REF!,#REF!&lt;=4.9),"D",IF(#REF!=0,"X","F"))))))))</f>
        <v>#REF!</v>
      </c>
      <c r="AB41" s="16" t="e">
        <f>IF(AND(8.5&lt;=#REF!,#REF!&lt;=10),4,IF(AND(8&lt;=#REF!,#REF!&lt;=8.4),3.5,IF(AND(7&lt;=#REF!,#REF!&lt;=7.9),3,IF(AND(6.5&lt;=#REF!,#REF!&lt;=6.9),2.5,IF(AND(5.5&lt;=#REF!,#REF!&lt;=6.4),2,IF(AND(5&lt;=#REF!,#REF!&lt;=5.4),1.5,IF(AND(4&lt;=#REF!,#REF!&lt;=4.9),1,0)))))))</f>
        <v>#REF!</v>
      </c>
      <c r="AC41" s="17" t="e">
        <f>ROUND((SUMPRODUCT($E$5:$N$5,E41:N41)/SUM($E$5:$N$5)),2)</f>
        <v>#REF!</v>
      </c>
      <c r="AD41" s="17" t="e">
        <f t="shared" si="0"/>
        <v>#REF!</v>
      </c>
      <c r="AE41" s="3">
        <f>SUMIF(E41:AB41,#REF!,$E$5:$AB$5)</f>
        <v>24</v>
      </c>
      <c r="AF41" s="17" t="e">
        <f>ROUND((SUMPRODUCT($E$5:$AB$5,E41:AB41)/AE41),2)</f>
        <v>#REF!</v>
      </c>
    </row>
    <row r="42" spans="1:32" ht="23.25" customHeight="1" hidden="1">
      <c r="A42" s="35"/>
      <c r="B42" s="54"/>
      <c r="C42" s="55"/>
      <c r="D42" s="56"/>
      <c r="E42" s="13" t="e">
        <f>IF(AND(8.5&lt;=#REF!,#REF!&lt;=10),"A",IF(AND(8&lt;=#REF!,#REF!&lt;=8.4),"B+",IF(AND(7&lt;=#REF!,#REF!&lt;=7.9),"B",IF(AND(6.5&lt;=#REF!,#REF!&lt;=6.9),"C+",IF(AND(5.5&lt;=#REF!,#REF!&lt;=6.4),"C",IF(AND(5&lt;=#REF!,#REF!&lt;=5.4),"D+",IF(AND(4&lt;=#REF!,#REF!&lt;=4.9),"D",IF(#REF!=0,"X","F"))))))))</f>
        <v>#REF!</v>
      </c>
      <c r="F42" s="14" t="e">
        <f>IF(AND(8.5&lt;=#REF!,#REF!&lt;=10),4,IF(AND(8&lt;=#REF!,#REF!&lt;=8.4),3.5,IF(AND(7&lt;=#REF!,#REF!&lt;=7.9),3,IF(AND(6.5&lt;=#REF!,#REF!&lt;=6.9),2.5,IF(AND(5.5&lt;=#REF!,#REF!&lt;=6.4),2,IF(AND(5&lt;=#REF!,#REF!&lt;=5.4),1.5,IF(AND(4&lt;=#REF!,#REF!&lt;=4.9),1,0)))))))</f>
        <v>#REF!</v>
      </c>
      <c r="G42" s="13" t="e">
        <f>IF(AND(8.5&lt;=#REF!,#REF!&lt;=10),"A",IF(AND(8&lt;=#REF!,#REF!&lt;=8.4),"B+",IF(AND(7&lt;=#REF!,#REF!&lt;=7.9),"B",IF(AND(6.5&lt;=#REF!,#REF!&lt;=6.9),"C+",IF(AND(5.5&lt;=#REF!,#REF!&lt;=6.4),"C",IF(AND(5&lt;=#REF!,#REF!&lt;=5.4),"D+",IF(AND(4&lt;=#REF!,#REF!&lt;=4.9),"D",IF(#REF!=0,"X","F"))))))))</f>
        <v>#REF!</v>
      </c>
      <c r="H42" s="14" t="e">
        <f>IF(AND(8.5&lt;=#REF!,#REF!&lt;=10),4,IF(AND(8&lt;=#REF!,#REF!&lt;=8.4),3.5,IF(AND(7&lt;=#REF!,#REF!&lt;=7.9),3,IF(AND(6.5&lt;=#REF!,#REF!&lt;=6.9),2.5,IF(AND(5.5&lt;=#REF!,#REF!&lt;=6.4),2,IF(AND(5&lt;=#REF!,#REF!&lt;=5.4),1.5,IF(AND(4&lt;=#REF!,#REF!&lt;=4.9),1,0)))))))</f>
        <v>#REF!</v>
      </c>
      <c r="I42" s="13" t="e">
        <f>IF(AND(8.5&lt;=#REF!,#REF!&lt;=10),"A",IF(AND(8&lt;=#REF!,#REF!&lt;=8.4),"B+",IF(AND(7&lt;=#REF!,#REF!&lt;=7.9),"B",IF(AND(6.5&lt;=#REF!,#REF!&lt;=6.9),"C+",IF(AND(5.5&lt;=#REF!,#REF!&lt;=6.4),"C",IF(AND(5&lt;=#REF!,#REF!&lt;=5.4),"D+",IF(AND(4&lt;=#REF!,#REF!&lt;=4.9),"D",IF(#REF!=0,"X","F"))))))))</f>
        <v>#REF!</v>
      </c>
      <c r="J42" s="14" t="e">
        <f>IF(AND(8.5&lt;=#REF!,#REF!&lt;=10),4,IF(AND(8&lt;=#REF!,#REF!&lt;=8.4),3.5,IF(AND(7&lt;=#REF!,#REF!&lt;=7.9),3,IF(AND(6.5&lt;=#REF!,#REF!&lt;=6.9),2.5,IF(AND(5.5&lt;=#REF!,#REF!&lt;=6.4),2,IF(AND(5&lt;=#REF!,#REF!&lt;=5.4),1.5,IF(AND(4&lt;=#REF!,#REF!&lt;=4.9),1,0)))))))</f>
        <v>#REF!</v>
      </c>
      <c r="K42" s="23" t="e">
        <f>IF(AND(8.5&lt;=#REF!,#REF!&lt;=10),"A",IF(AND(8&lt;=#REF!,#REF!&lt;=8.4),"B+",IF(AND(7&lt;=#REF!,#REF!&lt;=7.9),"B",IF(AND(6.5&lt;=#REF!,#REF!&lt;=6.9),"C+",IF(AND(5.5&lt;=#REF!,#REF!&lt;=6.4),"C",IF(AND(5&lt;=#REF!,#REF!&lt;=5.4),"D+",IF(AND(4&lt;=#REF!,#REF!&lt;=4.9),"D",IF(#REF!=0,"X","F"))))))))</f>
        <v>#REF!</v>
      </c>
      <c r="L42" s="24" t="e">
        <f>IF(AND(8.5&lt;=#REF!,#REF!&lt;=10),4,IF(AND(8&lt;=#REF!,#REF!&lt;=8.4),3.5,IF(AND(7&lt;=#REF!,#REF!&lt;=7.9),3,IF(AND(6.5&lt;=#REF!,#REF!&lt;=6.9),2.5,IF(AND(5.5&lt;=#REF!,#REF!&lt;=6.4),2,IF(AND(5&lt;=#REF!,#REF!&lt;=5.4),1.5,IF(AND(4&lt;=#REF!,#REF!&lt;=4.9),1,0)))))))</f>
        <v>#REF!</v>
      </c>
      <c r="M42" s="23" t="e">
        <f>IF(AND(8.5&lt;=#REF!,#REF!&lt;=10),"A",IF(AND(8&lt;=#REF!,#REF!&lt;=8.4),"B+",IF(AND(7&lt;=#REF!,#REF!&lt;=7.9),"B",IF(AND(6.5&lt;=#REF!,#REF!&lt;=6.9),"C+",IF(AND(5.5&lt;=#REF!,#REF!&lt;=6.4),"C",IF(AND(5&lt;=#REF!,#REF!&lt;=5.4),"D+",IF(AND(4&lt;=#REF!,#REF!&lt;=4.9),"D",IF(#REF!=0,"X","F"))))))))</f>
        <v>#REF!</v>
      </c>
      <c r="N42" s="24" t="e">
        <f>IF(AND(8.5&lt;=#REF!,#REF!&lt;=10),4,IF(AND(8&lt;=#REF!,#REF!&lt;=8.4),3.5,IF(AND(7&lt;=#REF!,#REF!&lt;=7.9),3,IF(AND(6.5&lt;=#REF!,#REF!&lt;=6.9),2.5,IF(AND(5.5&lt;=#REF!,#REF!&lt;=6.4),2,IF(AND(5&lt;=#REF!,#REF!&lt;=5.4),1.5,IF(AND(4&lt;=#REF!,#REF!&lt;=4.9),1,0)))))))</f>
        <v>#REF!</v>
      </c>
      <c r="O42" s="23" t="e">
        <f>IF(AND(8.5&lt;=#REF!,#REF!&lt;=10),"A",IF(AND(8&lt;=#REF!,#REF!&lt;=8.4),"B+",IF(AND(7&lt;=#REF!,#REF!&lt;=7.9),"B",IF(AND(6.5&lt;=#REF!,#REF!&lt;=6.9),"C+",IF(AND(5.5&lt;=#REF!,#REF!&lt;=6.4),"C",IF(AND(5&lt;=#REF!,#REF!&lt;=5.4),"D+",IF(AND(4&lt;=#REF!,#REF!&lt;=4.9),"D",IF(#REF!=0,"X","F"))))))))</f>
        <v>#REF!</v>
      </c>
      <c r="P42" s="24" t="e">
        <f>IF(AND(8.5&lt;=#REF!,#REF!&lt;=10),4,IF(AND(8&lt;=#REF!,#REF!&lt;=8.4),3.5,IF(AND(7&lt;=#REF!,#REF!&lt;=7.9),3,IF(AND(6.5&lt;=#REF!,#REF!&lt;=6.9),2.5,IF(AND(5.5&lt;=#REF!,#REF!&lt;=6.4),2,IF(AND(5&lt;=#REF!,#REF!&lt;=5.4),1.5,IF(AND(4&lt;=#REF!,#REF!&lt;=4.9),1,0)))))))</f>
        <v>#REF!</v>
      </c>
      <c r="Q42" s="23" t="e">
        <f>IF(AND(8.5&lt;=#REF!,#REF!&lt;=10),"A",IF(AND(8&lt;=#REF!,#REF!&lt;=8.4),"B+",IF(AND(7&lt;=#REF!,#REF!&lt;=7.9),"B",IF(AND(6.5&lt;=#REF!,#REF!&lt;=6.9),"C+",IF(AND(5.5&lt;=#REF!,#REF!&lt;=6.4),"C",IF(AND(5&lt;=#REF!,#REF!&lt;=5.4),"D+",IF(AND(4&lt;=#REF!,#REF!&lt;=4.9),"D",IF(#REF!=0,"X","F"))))))))</f>
        <v>#REF!</v>
      </c>
      <c r="R42" s="24" t="e">
        <f>IF(AND(8.5&lt;=#REF!,#REF!&lt;=10),4,IF(AND(8&lt;=#REF!,#REF!&lt;=8.4),3.5,IF(AND(7&lt;=#REF!,#REF!&lt;=7.9),3,IF(AND(6.5&lt;=#REF!,#REF!&lt;=6.9),2.5,IF(AND(5.5&lt;=#REF!,#REF!&lt;=6.4),2,IF(AND(5&lt;=#REF!,#REF!&lt;=5.4),1.5,IF(AND(4&lt;=#REF!,#REF!&lt;=4.9),1,0)))))))</f>
        <v>#REF!</v>
      </c>
      <c r="S42" s="23" t="e">
        <f>IF(AND(8.5&lt;=#REF!,#REF!&lt;=10),"A",IF(AND(8&lt;=#REF!,#REF!&lt;=8.4),"B+",IF(AND(7&lt;=#REF!,#REF!&lt;=7.9),"B",IF(AND(6.5&lt;=#REF!,#REF!&lt;=6.9),"C+",IF(AND(5.5&lt;=#REF!,#REF!&lt;=6.4),"C",IF(AND(5&lt;=#REF!,#REF!&lt;=5.4),"D+",IF(AND(4&lt;=#REF!,#REF!&lt;=4.9),"D",IF(#REF!=0,"X","F"))))))))</f>
        <v>#REF!</v>
      </c>
      <c r="T42" s="24" t="e">
        <f>IF(AND(8.5&lt;=#REF!,#REF!&lt;=10),4,IF(AND(8&lt;=#REF!,#REF!&lt;=8.4),3.5,IF(AND(7&lt;=#REF!,#REF!&lt;=7.9),3,IF(AND(6.5&lt;=#REF!,#REF!&lt;=6.9),2.5,IF(AND(5.5&lt;=#REF!,#REF!&lt;=6.4),2,IF(AND(5&lt;=#REF!,#REF!&lt;=5.4),1.5,IF(AND(4&lt;=#REF!,#REF!&lt;=4.9),1,0)))))))</f>
        <v>#REF!</v>
      </c>
      <c r="U42" s="23" t="e">
        <f>IF(AND(8.5&lt;=#REF!,#REF!&lt;=10),"A",IF(AND(8&lt;=#REF!,#REF!&lt;=8.4),"B+",IF(AND(7&lt;=#REF!,#REF!&lt;=7.9),"B",IF(AND(6.5&lt;=#REF!,#REF!&lt;=6.9),"C+",IF(AND(5.5&lt;=#REF!,#REF!&lt;=6.4),"C",IF(AND(5&lt;=#REF!,#REF!&lt;=5.4),"D+",IF(AND(4&lt;=#REF!,#REF!&lt;=4.9),"D",IF(#REF!=0,"X","F"))))))))</f>
        <v>#REF!</v>
      </c>
      <c r="V42" s="24" t="e">
        <f>IF(AND(8.5&lt;=#REF!,#REF!&lt;=10),4,IF(AND(8&lt;=#REF!,#REF!&lt;=8.4),3.5,IF(AND(7&lt;=#REF!,#REF!&lt;=7.9),3,IF(AND(6.5&lt;=#REF!,#REF!&lt;=6.9),2.5,IF(AND(5.5&lt;=#REF!,#REF!&lt;=6.4),2,IF(AND(5&lt;=#REF!,#REF!&lt;=5.4),1.5,IF(AND(4&lt;=#REF!,#REF!&lt;=4.9),1,0)))))))</f>
        <v>#REF!</v>
      </c>
      <c r="W42" s="23" t="e">
        <f>IF(AND(8.5&lt;=#REF!,#REF!&lt;=10),"A",IF(AND(8&lt;=#REF!,#REF!&lt;=8.4),"B+",IF(AND(7&lt;=#REF!,#REF!&lt;=7.9),"B",IF(AND(6.5&lt;=#REF!,#REF!&lt;=6.9),"C+",IF(AND(5.5&lt;=#REF!,#REF!&lt;=6.4),"C",IF(AND(5&lt;=#REF!,#REF!&lt;=5.4),"D+",IF(AND(4&lt;=#REF!,#REF!&lt;=4.9),"D",IF(#REF!=0,"X","F"))))))))</f>
        <v>#REF!</v>
      </c>
      <c r="X42" s="24" t="e">
        <f>IF(AND(8.5&lt;=#REF!,#REF!&lt;=10),4,IF(AND(8&lt;=#REF!,#REF!&lt;=8.4),3.5,IF(AND(7&lt;=#REF!,#REF!&lt;=7.9),3,IF(AND(6.5&lt;=#REF!,#REF!&lt;=6.9),2.5,IF(AND(5.5&lt;=#REF!,#REF!&lt;=6.4),2,IF(AND(5&lt;=#REF!,#REF!&lt;=5.4),1.5,IF(AND(4&lt;=#REF!,#REF!&lt;=4.9),1,0)))))))</f>
        <v>#REF!</v>
      </c>
      <c r="Y42" s="15" t="e">
        <f>IF(AND(8.5&lt;=#REF!,#REF!&lt;=10),"A",IF(AND(8&lt;=#REF!,#REF!&lt;=8.4),"B+",IF(AND(7&lt;=#REF!,#REF!&lt;=7.9),"B",IF(AND(6.5&lt;=#REF!,#REF!&lt;=6.9),"C+",IF(AND(5.5&lt;=#REF!,#REF!&lt;=6.4),"C",IF(AND(5&lt;=#REF!,#REF!&lt;=5.4),"D+",IF(AND(4&lt;=#REF!,#REF!&lt;=4.9),"D",IF(#REF!=0,"X","F"))))))))</f>
        <v>#REF!</v>
      </c>
      <c r="Z42" s="16" t="e">
        <f>IF(AND(8.5&lt;=#REF!,#REF!&lt;=10),4,IF(AND(8&lt;=#REF!,#REF!&lt;=8.4),3.5,IF(AND(7&lt;=#REF!,#REF!&lt;=7.9),3,IF(AND(6.5&lt;=#REF!,#REF!&lt;=6.9),2.5,IF(AND(5.5&lt;=#REF!,#REF!&lt;=6.4),2,IF(AND(5&lt;=#REF!,#REF!&lt;=5.4),1.5,IF(AND(4&lt;=#REF!,#REF!&lt;=4.9),1,0)))))))</f>
        <v>#REF!</v>
      </c>
      <c r="AA42" s="15" t="e">
        <f>IF(AND(8.5&lt;=#REF!,#REF!&lt;=10),"A",IF(AND(8&lt;=#REF!,#REF!&lt;=8.4),"B+",IF(AND(7&lt;=#REF!,#REF!&lt;=7.9),"B",IF(AND(6.5&lt;=#REF!,#REF!&lt;=6.9),"C+",IF(AND(5.5&lt;=#REF!,#REF!&lt;=6.4),"C",IF(AND(5&lt;=#REF!,#REF!&lt;=5.4),"D+",IF(AND(4&lt;=#REF!,#REF!&lt;=4.9),"D",IF(#REF!=0,"X","F"))))))))</f>
        <v>#REF!</v>
      </c>
      <c r="AB42" s="16" t="e">
        <f>IF(AND(8.5&lt;=#REF!,#REF!&lt;=10),4,IF(AND(8&lt;=#REF!,#REF!&lt;=8.4),3.5,IF(AND(7&lt;=#REF!,#REF!&lt;=7.9),3,IF(AND(6.5&lt;=#REF!,#REF!&lt;=6.9),2.5,IF(AND(5.5&lt;=#REF!,#REF!&lt;=6.4),2,IF(AND(5&lt;=#REF!,#REF!&lt;=5.4),1.5,IF(AND(4&lt;=#REF!,#REF!&lt;=4.9),1,0)))))))</f>
        <v>#REF!</v>
      </c>
      <c r="AC42" s="17" t="e">
        <f>ROUND((SUMPRODUCT($E$5:$N$5,E42:N42)/SUM($E$5:$N$5)),2)</f>
        <v>#REF!</v>
      </c>
      <c r="AD42" s="17" t="e">
        <f t="shared" si="0"/>
        <v>#REF!</v>
      </c>
      <c r="AE42" s="3">
        <f>SUMIF(E42:AB42,#REF!,$E$5:$AB$5)</f>
        <v>24</v>
      </c>
      <c r="AF42" s="17" t="e">
        <f>ROUND((SUMPRODUCT($E$5:$AB$5,E42:AB42)/AE42),2)</f>
        <v>#REF!</v>
      </c>
    </row>
    <row r="43" spans="1:32" ht="23.25" customHeight="1" hidden="1">
      <c r="A43" s="35"/>
      <c r="B43" s="54"/>
      <c r="C43" s="59"/>
      <c r="D43" s="56"/>
      <c r="E43" s="13" t="e">
        <f>IF(AND(8.5&lt;=#REF!,#REF!&lt;=10),"A",IF(AND(8&lt;=#REF!,#REF!&lt;=8.4),"B+",IF(AND(7&lt;=#REF!,#REF!&lt;=7.9),"B",IF(AND(6.5&lt;=#REF!,#REF!&lt;=6.9),"C+",IF(AND(5.5&lt;=#REF!,#REF!&lt;=6.4),"C",IF(AND(5&lt;=#REF!,#REF!&lt;=5.4),"D+",IF(AND(4&lt;=#REF!,#REF!&lt;=4.9),"D",IF(#REF!=0,"X","F"))))))))</f>
        <v>#REF!</v>
      </c>
      <c r="F43" s="14" t="e">
        <f>IF(AND(8.5&lt;=#REF!,#REF!&lt;=10),4,IF(AND(8&lt;=#REF!,#REF!&lt;=8.4),3.5,IF(AND(7&lt;=#REF!,#REF!&lt;=7.9),3,IF(AND(6.5&lt;=#REF!,#REF!&lt;=6.9),2.5,IF(AND(5.5&lt;=#REF!,#REF!&lt;=6.4),2,IF(AND(5&lt;=#REF!,#REF!&lt;=5.4),1.5,IF(AND(4&lt;=#REF!,#REF!&lt;=4.9),1,0)))))))</f>
        <v>#REF!</v>
      </c>
      <c r="G43" s="13" t="e">
        <f>IF(AND(8.5&lt;=#REF!,#REF!&lt;=10),"A",IF(AND(8&lt;=#REF!,#REF!&lt;=8.4),"B+",IF(AND(7&lt;=#REF!,#REF!&lt;=7.9),"B",IF(AND(6.5&lt;=#REF!,#REF!&lt;=6.9),"C+",IF(AND(5.5&lt;=#REF!,#REF!&lt;=6.4),"C",IF(AND(5&lt;=#REF!,#REF!&lt;=5.4),"D+",IF(AND(4&lt;=#REF!,#REF!&lt;=4.9),"D",IF(#REF!=0,"X","F"))))))))</f>
        <v>#REF!</v>
      </c>
      <c r="H43" s="14" t="e">
        <f>IF(AND(8.5&lt;=#REF!,#REF!&lt;=10),4,IF(AND(8&lt;=#REF!,#REF!&lt;=8.4),3.5,IF(AND(7&lt;=#REF!,#REF!&lt;=7.9),3,IF(AND(6.5&lt;=#REF!,#REF!&lt;=6.9),2.5,IF(AND(5.5&lt;=#REF!,#REF!&lt;=6.4),2,IF(AND(5&lt;=#REF!,#REF!&lt;=5.4),1.5,IF(AND(4&lt;=#REF!,#REF!&lt;=4.9),1,0)))))))</f>
        <v>#REF!</v>
      </c>
      <c r="I43" s="13" t="e">
        <f>IF(AND(8.5&lt;=#REF!,#REF!&lt;=10),"A",IF(AND(8&lt;=#REF!,#REF!&lt;=8.4),"B+",IF(AND(7&lt;=#REF!,#REF!&lt;=7.9),"B",IF(AND(6.5&lt;=#REF!,#REF!&lt;=6.9),"C+",IF(AND(5.5&lt;=#REF!,#REF!&lt;=6.4),"C",IF(AND(5&lt;=#REF!,#REF!&lt;=5.4),"D+",IF(AND(4&lt;=#REF!,#REF!&lt;=4.9),"D",IF(#REF!=0,"X","F"))))))))</f>
        <v>#REF!</v>
      </c>
      <c r="J43" s="14" t="e">
        <f>IF(AND(8.5&lt;=#REF!,#REF!&lt;=10),4,IF(AND(8&lt;=#REF!,#REF!&lt;=8.4),3.5,IF(AND(7&lt;=#REF!,#REF!&lt;=7.9),3,IF(AND(6.5&lt;=#REF!,#REF!&lt;=6.9),2.5,IF(AND(5.5&lt;=#REF!,#REF!&lt;=6.4),2,IF(AND(5&lt;=#REF!,#REF!&lt;=5.4),1.5,IF(AND(4&lt;=#REF!,#REF!&lt;=4.9),1,0)))))))</f>
        <v>#REF!</v>
      </c>
      <c r="K43" s="23" t="e">
        <f>IF(AND(8.5&lt;=#REF!,#REF!&lt;=10),"A",IF(AND(8&lt;=#REF!,#REF!&lt;=8.4),"B+",IF(AND(7&lt;=#REF!,#REF!&lt;=7.9),"B",IF(AND(6.5&lt;=#REF!,#REF!&lt;=6.9),"C+",IF(AND(5.5&lt;=#REF!,#REF!&lt;=6.4),"C",IF(AND(5&lt;=#REF!,#REF!&lt;=5.4),"D+",IF(AND(4&lt;=#REF!,#REF!&lt;=4.9),"D",IF(#REF!=0,"X","F"))))))))</f>
        <v>#REF!</v>
      </c>
      <c r="L43" s="24" t="e">
        <f>IF(AND(8.5&lt;=#REF!,#REF!&lt;=10),4,IF(AND(8&lt;=#REF!,#REF!&lt;=8.4),3.5,IF(AND(7&lt;=#REF!,#REF!&lt;=7.9),3,IF(AND(6.5&lt;=#REF!,#REF!&lt;=6.9),2.5,IF(AND(5.5&lt;=#REF!,#REF!&lt;=6.4),2,IF(AND(5&lt;=#REF!,#REF!&lt;=5.4),1.5,IF(AND(4&lt;=#REF!,#REF!&lt;=4.9),1,0)))))))</f>
        <v>#REF!</v>
      </c>
      <c r="M43" s="23" t="e">
        <f>IF(AND(8.5&lt;=#REF!,#REF!&lt;=10),"A",IF(AND(8&lt;=#REF!,#REF!&lt;=8.4),"B+",IF(AND(7&lt;=#REF!,#REF!&lt;=7.9),"B",IF(AND(6.5&lt;=#REF!,#REF!&lt;=6.9),"C+",IF(AND(5.5&lt;=#REF!,#REF!&lt;=6.4),"C",IF(AND(5&lt;=#REF!,#REF!&lt;=5.4),"D+",IF(AND(4&lt;=#REF!,#REF!&lt;=4.9),"D",IF(#REF!=0,"X","F"))))))))</f>
        <v>#REF!</v>
      </c>
      <c r="N43" s="24" t="e">
        <f>IF(AND(8.5&lt;=#REF!,#REF!&lt;=10),4,IF(AND(8&lt;=#REF!,#REF!&lt;=8.4),3.5,IF(AND(7&lt;=#REF!,#REF!&lt;=7.9),3,IF(AND(6.5&lt;=#REF!,#REF!&lt;=6.9),2.5,IF(AND(5.5&lt;=#REF!,#REF!&lt;=6.4),2,IF(AND(5&lt;=#REF!,#REF!&lt;=5.4),1.5,IF(AND(4&lt;=#REF!,#REF!&lt;=4.9),1,0)))))))</f>
        <v>#REF!</v>
      </c>
      <c r="O43" s="23" t="e">
        <f>IF(AND(8.5&lt;=#REF!,#REF!&lt;=10),"A",IF(AND(8&lt;=#REF!,#REF!&lt;=8.4),"B+",IF(AND(7&lt;=#REF!,#REF!&lt;=7.9),"B",IF(AND(6.5&lt;=#REF!,#REF!&lt;=6.9),"C+",IF(AND(5.5&lt;=#REF!,#REF!&lt;=6.4),"C",IF(AND(5&lt;=#REF!,#REF!&lt;=5.4),"D+",IF(AND(4&lt;=#REF!,#REF!&lt;=4.9),"D",IF(#REF!=0,"X","F"))))))))</f>
        <v>#REF!</v>
      </c>
      <c r="P43" s="24" t="e">
        <f>IF(AND(8.5&lt;=#REF!,#REF!&lt;=10),4,IF(AND(8&lt;=#REF!,#REF!&lt;=8.4),3.5,IF(AND(7&lt;=#REF!,#REF!&lt;=7.9),3,IF(AND(6.5&lt;=#REF!,#REF!&lt;=6.9),2.5,IF(AND(5.5&lt;=#REF!,#REF!&lt;=6.4),2,IF(AND(5&lt;=#REF!,#REF!&lt;=5.4),1.5,IF(AND(4&lt;=#REF!,#REF!&lt;=4.9),1,0)))))))</f>
        <v>#REF!</v>
      </c>
      <c r="Q43" s="23" t="e">
        <f>IF(AND(8.5&lt;=#REF!,#REF!&lt;=10),"A",IF(AND(8&lt;=#REF!,#REF!&lt;=8.4),"B+",IF(AND(7&lt;=#REF!,#REF!&lt;=7.9),"B",IF(AND(6.5&lt;=#REF!,#REF!&lt;=6.9),"C+",IF(AND(5.5&lt;=#REF!,#REF!&lt;=6.4),"C",IF(AND(5&lt;=#REF!,#REF!&lt;=5.4),"D+",IF(AND(4&lt;=#REF!,#REF!&lt;=4.9),"D",IF(#REF!=0,"X","F"))))))))</f>
        <v>#REF!</v>
      </c>
      <c r="R43" s="24" t="e">
        <f>IF(AND(8.5&lt;=#REF!,#REF!&lt;=10),4,IF(AND(8&lt;=#REF!,#REF!&lt;=8.4),3.5,IF(AND(7&lt;=#REF!,#REF!&lt;=7.9),3,IF(AND(6.5&lt;=#REF!,#REF!&lt;=6.9),2.5,IF(AND(5.5&lt;=#REF!,#REF!&lt;=6.4),2,IF(AND(5&lt;=#REF!,#REF!&lt;=5.4),1.5,IF(AND(4&lt;=#REF!,#REF!&lt;=4.9),1,0)))))))</f>
        <v>#REF!</v>
      </c>
      <c r="S43" s="23" t="e">
        <f>IF(AND(8.5&lt;=#REF!,#REF!&lt;=10),"A",IF(AND(8&lt;=#REF!,#REF!&lt;=8.4),"B+",IF(AND(7&lt;=#REF!,#REF!&lt;=7.9),"B",IF(AND(6.5&lt;=#REF!,#REF!&lt;=6.9),"C+",IF(AND(5.5&lt;=#REF!,#REF!&lt;=6.4),"C",IF(AND(5&lt;=#REF!,#REF!&lt;=5.4),"D+",IF(AND(4&lt;=#REF!,#REF!&lt;=4.9),"D",IF(#REF!=0,"X","F"))))))))</f>
        <v>#REF!</v>
      </c>
      <c r="T43" s="24" t="e">
        <f>IF(AND(8.5&lt;=#REF!,#REF!&lt;=10),4,IF(AND(8&lt;=#REF!,#REF!&lt;=8.4),3.5,IF(AND(7&lt;=#REF!,#REF!&lt;=7.9),3,IF(AND(6.5&lt;=#REF!,#REF!&lt;=6.9),2.5,IF(AND(5.5&lt;=#REF!,#REF!&lt;=6.4),2,IF(AND(5&lt;=#REF!,#REF!&lt;=5.4),1.5,IF(AND(4&lt;=#REF!,#REF!&lt;=4.9),1,0)))))))</f>
        <v>#REF!</v>
      </c>
      <c r="U43" s="23" t="e">
        <f>IF(AND(8.5&lt;=#REF!,#REF!&lt;=10),"A",IF(AND(8&lt;=#REF!,#REF!&lt;=8.4),"B+",IF(AND(7&lt;=#REF!,#REF!&lt;=7.9),"B",IF(AND(6.5&lt;=#REF!,#REF!&lt;=6.9),"C+",IF(AND(5.5&lt;=#REF!,#REF!&lt;=6.4),"C",IF(AND(5&lt;=#REF!,#REF!&lt;=5.4),"D+",IF(AND(4&lt;=#REF!,#REF!&lt;=4.9),"D",IF(#REF!=0,"X","F"))))))))</f>
        <v>#REF!</v>
      </c>
      <c r="V43" s="24" t="e">
        <f>IF(AND(8.5&lt;=#REF!,#REF!&lt;=10),4,IF(AND(8&lt;=#REF!,#REF!&lt;=8.4),3.5,IF(AND(7&lt;=#REF!,#REF!&lt;=7.9),3,IF(AND(6.5&lt;=#REF!,#REF!&lt;=6.9),2.5,IF(AND(5.5&lt;=#REF!,#REF!&lt;=6.4),2,IF(AND(5&lt;=#REF!,#REF!&lt;=5.4),1.5,IF(AND(4&lt;=#REF!,#REF!&lt;=4.9),1,0)))))))</f>
        <v>#REF!</v>
      </c>
      <c r="W43" s="23" t="e">
        <f>IF(AND(8.5&lt;=#REF!,#REF!&lt;=10),"A",IF(AND(8&lt;=#REF!,#REF!&lt;=8.4),"B+",IF(AND(7&lt;=#REF!,#REF!&lt;=7.9),"B",IF(AND(6.5&lt;=#REF!,#REF!&lt;=6.9),"C+",IF(AND(5.5&lt;=#REF!,#REF!&lt;=6.4),"C",IF(AND(5&lt;=#REF!,#REF!&lt;=5.4),"D+",IF(AND(4&lt;=#REF!,#REF!&lt;=4.9),"D",IF(#REF!=0,"X","F"))))))))</f>
        <v>#REF!</v>
      </c>
      <c r="X43" s="24" t="e">
        <f>IF(AND(8.5&lt;=#REF!,#REF!&lt;=10),4,IF(AND(8&lt;=#REF!,#REF!&lt;=8.4),3.5,IF(AND(7&lt;=#REF!,#REF!&lt;=7.9),3,IF(AND(6.5&lt;=#REF!,#REF!&lt;=6.9),2.5,IF(AND(5.5&lt;=#REF!,#REF!&lt;=6.4),2,IF(AND(5&lt;=#REF!,#REF!&lt;=5.4),1.5,IF(AND(4&lt;=#REF!,#REF!&lt;=4.9),1,0)))))))</f>
        <v>#REF!</v>
      </c>
      <c r="Y43" s="15" t="e">
        <f>IF(AND(8.5&lt;=#REF!,#REF!&lt;=10),"A",IF(AND(8&lt;=#REF!,#REF!&lt;=8.4),"B+",IF(AND(7&lt;=#REF!,#REF!&lt;=7.9),"B",IF(AND(6.5&lt;=#REF!,#REF!&lt;=6.9),"C+",IF(AND(5.5&lt;=#REF!,#REF!&lt;=6.4),"C",IF(AND(5&lt;=#REF!,#REF!&lt;=5.4),"D+",IF(AND(4&lt;=#REF!,#REF!&lt;=4.9),"D",IF(#REF!=0,"X","F"))))))))</f>
        <v>#REF!</v>
      </c>
      <c r="Z43" s="16" t="e">
        <f>IF(AND(8.5&lt;=#REF!,#REF!&lt;=10),4,IF(AND(8&lt;=#REF!,#REF!&lt;=8.4),3.5,IF(AND(7&lt;=#REF!,#REF!&lt;=7.9),3,IF(AND(6.5&lt;=#REF!,#REF!&lt;=6.9),2.5,IF(AND(5.5&lt;=#REF!,#REF!&lt;=6.4),2,IF(AND(5&lt;=#REF!,#REF!&lt;=5.4),1.5,IF(AND(4&lt;=#REF!,#REF!&lt;=4.9),1,0)))))))</f>
        <v>#REF!</v>
      </c>
      <c r="AA43" s="15" t="e">
        <f>IF(AND(8.5&lt;=#REF!,#REF!&lt;=10),"A",IF(AND(8&lt;=#REF!,#REF!&lt;=8.4),"B+",IF(AND(7&lt;=#REF!,#REF!&lt;=7.9),"B",IF(AND(6.5&lt;=#REF!,#REF!&lt;=6.9),"C+",IF(AND(5.5&lt;=#REF!,#REF!&lt;=6.4),"C",IF(AND(5&lt;=#REF!,#REF!&lt;=5.4),"D+",IF(AND(4&lt;=#REF!,#REF!&lt;=4.9),"D",IF(#REF!=0,"X","F"))))))))</f>
        <v>#REF!</v>
      </c>
      <c r="AB43" s="16" t="e">
        <f>IF(AND(8.5&lt;=#REF!,#REF!&lt;=10),4,IF(AND(8&lt;=#REF!,#REF!&lt;=8.4),3.5,IF(AND(7&lt;=#REF!,#REF!&lt;=7.9),3,IF(AND(6.5&lt;=#REF!,#REF!&lt;=6.9),2.5,IF(AND(5.5&lt;=#REF!,#REF!&lt;=6.4),2,IF(AND(5&lt;=#REF!,#REF!&lt;=5.4),1.5,IF(AND(4&lt;=#REF!,#REF!&lt;=4.9),1,0)))))))</f>
        <v>#REF!</v>
      </c>
      <c r="AC43" s="17" t="e">
        <f>ROUND((SUMPRODUCT($E$5:$N$5,E43:N43)/SUM($E$5:$N$5)),2)</f>
        <v>#REF!</v>
      </c>
      <c r="AD43" s="17" t="e">
        <f t="shared" si="0"/>
        <v>#REF!</v>
      </c>
      <c r="AE43" s="3">
        <f>SUMIF(E43:AB43,#REF!,$E$5:$AB$5)</f>
        <v>24</v>
      </c>
      <c r="AF43" s="17" t="e">
        <f>ROUND((SUMPRODUCT($E$5:$AB$5,E43:AB43)/AE43),2)</f>
        <v>#REF!</v>
      </c>
    </row>
    <row r="44" spans="1:32" ht="23.25" customHeight="1" hidden="1">
      <c r="A44" s="35"/>
      <c r="B44" s="53"/>
      <c r="C44" s="57"/>
      <c r="D44" s="58"/>
      <c r="E44" s="13" t="e">
        <f>IF(AND(8.5&lt;=#REF!,#REF!&lt;=10),"A",IF(AND(8&lt;=#REF!,#REF!&lt;=8.4),"B+",IF(AND(7&lt;=#REF!,#REF!&lt;=7.9),"B",IF(AND(6.5&lt;=#REF!,#REF!&lt;=6.9),"C+",IF(AND(5.5&lt;=#REF!,#REF!&lt;=6.4),"C",IF(AND(5&lt;=#REF!,#REF!&lt;=5.4),"D+",IF(AND(4&lt;=#REF!,#REF!&lt;=4.9),"D",IF(#REF!=0,"X","F"))))))))</f>
        <v>#REF!</v>
      </c>
      <c r="F44" s="14" t="e">
        <f>IF(AND(8.5&lt;=#REF!,#REF!&lt;=10),4,IF(AND(8&lt;=#REF!,#REF!&lt;=8.4),3.5,IF(AND(7&lt;=#REF!,#REF!&lt;=7.9),3,IF(AND(6.5&lt;=#REF!,#REF!&lt;=6.9),2.5,IF(AND(5.5&lt;=#REF!,#REF!&lt;=6.4),2,IF(AND(5&lt;=#REF!,#REF!&lt;=5.4),1.5,IF(AND(4&lt;=#REF!,#REF!&lt;=4.9),1,0)))))))</f>
        <v>#REF!</v>
      </c>
      <c r="G44" s="13" t="e">
        <f>IF(AND(8.5&lt;=#REF!,#REF!&lt;=10),"A",IF(AND(8&lt;=#REF!,#REF!&lt;=8.4),"B+",IF(AND(7&lt;=#REF!,#REF!&lt;=7.9),"B",IF(AND(6.5&lt;=#REF!,#REF!&lt;=6.9),"C+",IF(AND(5.5&lt;=#REF!,#REF!&lt;=6.4),"C",IF(AND(5&lt;=#REF!,#REF!&lt;=5.4),"D+",IF(AND(4&lt;=#REF!,#REF!&lt;=4.9),"D",IF(#REF!=0,"X","F"))))))))</f>
        <v>#REF!</v>
      </c>
      <c r="H44" s="14" t="e">
        <f>IF(AND(8.5&lt;=#REF!,#REF!&lt;=10),4,IF(AND(8&lt;=#REF!,#REF!&lt;=8.4),3.5,IF(AND(7&lt;=#REF!,#REF!&lt;=7.9),3,IF(AND(6.5&lt;=#REF!,#REF!&lt;=6.9),2.5,IF(AND(5.5&lt;=#REF!,#REF!&lt;=6.4),2,IF(AND(5&lt;=#REF!,#REF!&lt;=5.4),1.5,IF(AND(4&lt;=#REF!,#REF!&lt;=4.9),1,0)))))))</f>
        <v>#REF!</v>
      </c>
      <c r="I44" s="13" t="e">
        <f>IF(AND(8.5&lt;=#REF!,#REF!&lt;=10),"A",IF(AND(8&lt;=#REF!,#REF!&lt;=8.4),"B+",IF(AND(7&lt;=#REF!,#REF!&lt;=7.9),"B",IF(AND(6.5&lt;=#REF!,#REF!&lt;=6.9),"C+",IF(AND(5.5&lt;=#REF!,#REF!&lt;=6.4),"C",IF(AND(5&lt;=#REF!,#REF!&lt;=5.4),"D+",IF(AND(4&lt;=#REF!,#REF!&lt;=4.9),"D",IF(#REF!=0,"X","F"))))))))</f>
        <v>#REF!</v>
      </c>
      <c r="J44" s="14" t="e">
        <f>IF(AND(8.5&lt;=#REF!,#REF!&lt;=10),4,IF(AND(8&lt;=#REF!,#REF!&lt;=8.4),3.5,IF(AND(7&lt;=#REF!,#REF!&lt;=7.9),3,IF(AND(6.5&lt;=#REF!,#REF!&lt;=6.9),2.5,IF(AND(5.5&lt;=#REF!,#REF!&lt;=6.4),2,IF(AND(5&lt;=#REF!,#REF!&lt;=5.4),1.5,IF(AND(4&lt;=#REF!,#REF!&lt;=4.9),1,0)))))))</f>
        <v>#REF!</v>
      </c>
      <c r="K44" s="23" t="e">
        <f>IF(AND(8.5&lt;=#REF!,#REF!&lt;=10),"A",IF(AND(8&lt;=#REF!,#REF!&lt;=8.4),"B+",IF(AND(7&lt;=#REF!,#REF!&lt;=7.9),"B",IF(AND(6.5&lt;=#REF!,#REF!&lt;=6.9),"C+",IF(AND(5.5&lt;=#REF!,#REF!&lt;=6.4),"C",IF(AND(5&lt;=#REF!,#REF!&lt;=5.4),"D+",IF(AND(4&lt;=#REF!,#REF!&lt;=4.9),"D",IF(#REF!=0,"X","F"))))))))</f>
        <v>#REF!</v>
      </c>
      <c r="L44" s="24" t="e">
        <f>IF(AND(8.5&lt;=#REF!,#REF!&lt;=10),4,IF(AND(8&lt;=#REF!,#REF!&lt;=8.4),3.5,IF(AND(7&lt;=#REF!,#REF!&lt;=7.9),3,IF(AND(6.5&lt;=#REF!,#REF!&lt;=6.9),2.5,IF(AND(5.5&lt;=#REF!,#REF!&lt;=6.4),2,IF(AND(5&lt;=#REF!,#REF!&lt;=5.4),1.5,IF(AND(4&lt;=#REF!,#REF!&lt;=4.9),1,0)))))))</f>
        <v>#REF!</v>
      </c>
      <c r="M44" s="23" t="e">
        <f>IF(AND(8.5&lt;=#REF!,#REF!&lt;=10),"A",IF(AND(8&lt;=#REF!,#REF!&lt;=8.4),"B+",IF(AND(7&lt;=#REF!,#REF!&lt;=7.9),"B",IF(AND(6.5&lt;=#REF!,#REF!&lt;=6.9),"C+",IF(AND(5.5&lt;=#REF!,#REF!&lt;=6.4),"C",IF(AND(5&lt;=#REF!,#REF!&lt;=5.4),"D+",IF(AND(4&lt;=#REF!,#REF!&lt;=4.9),"D",IF(#REF!=0,"X","F"))))))))</f>
        <v>#REF!</v>
      </c>
      <c r="N44" s="24" t="e">
        <f>IF(AND(8.5&lt;=#REF!,#REF!&lt;=10),4,IF(AND(8&lt;=#REF!,#REF!&lt;=8.4),3.5,IF(AND(7&lt;=#REF!,#REF!&lt;=7.9),3,IF(AND(6.5&lt;=#REF!,#REF!&lt;=6.9),2.5,IF(AND(5.5&lt;=#REF!,#REF!&lt;=6.4),2,IF(AND(5&lt;=#REF!,#REF!&lt;=5.4),1.5,IF(AND(4&lt;=#REF!,#REF!&lt;=4.9),1,0)))))))</f>
        <v>#REF!</v>
      </c>
      <c r="O44" s="23" t="e">
        <f>IF(AND(8.5&lt;=#REF!,#REF!&lt;=10),"A",IF(AND(8&lt;=#REF!,#REF!&lt;=8.4),"B+",IF(AND(7&lt;=#REF!,#REF!&lt;=7.9),"B",IF(AND(6.5&lt;=#REF!,#REF!&lt;=6.9),"C+",IF(AND(5.5&lt;=#REF!,#REF!&lt;=6.4),"C",IF(AND(5&lt;=#REF!,#REF!&lt;=5.4),"D+",IF(AND(4&lt;=#REF!,#REF!&lt;=4.9),"D",IF(#REF!=0,"X","F"))))))))</f>
        <v>#REF!</v>
      </c>
      <c r="P44" s="24" t="e">
        <f>IF(AND(8.5&lt;=#REF!,#REF!&lt;=10),4,IF(AND(8&lt;=#REF!,#REF!&lt;=8.4),3.5,IF(AND(7&lt;=#REF!,#REF!&lt;=7.9),3,IF(AND(6.5&lt;=#REF!,#REF!&lt;=6.9),2.5,IF(AND(5.5&lt;=#REF!,#REF!&lt;=6.4),2,IF(AND(5&lt;=#REF!,#REF!&lt;=5.4),1.5,IF(AND(4&lt;=#REF!,#REF!&lt;=4.9),1,0)))))))</f>
        <v>#REF!</v>
      </c>
      <c r="Q44" s="23" t="e">
        <f>IF(AND(8.5&lt;=#REF!,#REF!&lt;=10),"A",IF(AND(8&lt;=#REF!,#REF!&lt;=8.4),"B+",IF(AND(7&lt;=#REF!,#REF!&lt;=7.9),"B",IF(AND(6.5&lt;=#REF!,#REF!&lt;=6.9),"C+",IF(AND(5.5&lt;=#REF!,#REF!&lt;=6.4),"C",IF(AND(5&lt;=#REF!,#REF!&lt;=5.4),"D+",IF(AND(4&lt;=#REF!,#REF!&lt;=4.9),"D",IF(#REF!=0,"X","F"))))))))</f>
        <v>#REF!</v>
      </c>
      <c r="R44" s="24" t="e">
        <f>IF(AND(8.5&lt;=#REF!,#REF!&lt;=10),4,IF(AND(8&lt;=#REF!,#REF!&lt;=8.4),3.5,IF(AND(7&lt;=#REF!,#REF!&lt;=7.9),3,IF(AND(6.5&lt;=#REF!,#REF!&lt;=6.9),2.5,IF(AND(5.5&lt;=#REF!,#REF!&lt;=6.4),2,IF(AND(5&lt;=#REF!,#REF!&lt;=5.4),1.5,IF(AND(4&lt;=#REF!,#REF!&lt;=4.9),1,0)))))))</f>
        <v>#REF!</v>
      </c>
      <c r="S44" s="23" t="e">
        <f>IF(AND(8.5&lt;=#REF!,#REF!&lt;=10),"A",IF(AND(8&lt;=#REF!,#REF!&lt;=8.4),"B+",IF(AND(7&lt;=#REF!,#REF!&lt;=7.9),"B",IF(AND(6.5&lt;=#REF!,#REF!&lt;=6.9),"C+",IF(AND(5.5&lt;=#REF!,#REF!&lt;=6.4),"C",IF(AND(5&lt;=#REF!,#REF!&lt;=5.4),"D+",IF(AND(4&lt;=#REF!,#REF!&lt;=4.9),"D",IF(#REF!=0,"X","F"))))))))</f>
        <v>#REF!</v>
      </c>
      <c r="T44" s="24" t="e">
        <f>IF(AND(8.5&lt;=#REF!,#REF!&lt;=10),4,IF(AND(8&lt;=#REF!,#REF!&lt;=8.4),3.5,IF(AND(7&lt;=#REF!,#REF!&lt;=7.9),3,IF(AND(6.5&lt;=#REF!,#REF!&lt;=6.9),2.5,IF(AND(5.5&lt;=#REF!,#REF!&lt;=6.4),2,IF(AND(5&lt;=#REF!,#REF!&lt;=5.4),1.5,IF(AND(4&lt;=#REF!,#REF!&lt;=4.9),1,0)))))))</f>
        <v>#REF!</v>
      </c>
      <c r="U44" s="23" t="e">
        <f>IF(AND(8.5&lt;=#REF!,#REF!&lt;=10),"A",IF(AND(8&lt;=#REF!,#REF!&lt;=8.4),"B+",IF(AND(7&lt;=#REF!,#REF!&lt;=7.9),"B",IF(AND(6.5&lt;=#REF!,#REF!&lt;=6.9),"C+",IF(AND(5.5&lt;=#REF!,#REF!&lt;=6.4),"C",IF(AND(5&lt;=#REF!,#REF!&lt;=5.4),"D+",IF(AND(4&lt;=#REF!,#REF!&lt;=4.9),"D",IF(#REF!=0,"X","F"))))))))</f>
        <v>#REF!</v>
      </c>
      <c r="V44" s="24" t="e">
        <f>IF(AND(8.5&lt;=#REF!,#REF!&lt;=10),4,IF(AND(8&lt;=#REF!,#REF!&lt;=8.4),3.5,IF(AND(7&lt;=#REF!,#REF!&lt;=7.9),3,IF(AND(6.5&lt;=#REF!,#REF!&lt;=6.9),2.5,IF(AND(5.5&lt;=#REF!,#REF!&lt;=6.4),2,IF(AND(5&lt;=#REF!,#REF!&lt;=5.4),1.5,IF(AND(4&lt;=#REF!,#REF!&lt;=4.9),1,0)))))))</f>
        <v>#REF!</v>
      </c>
      <c r="W44" s="23" t="e">
        <f>IF(AND(8.5&lt;=#REF!,#REF!&lt;=10),"A",IF(AND(8&lt;=#REF!,#REF!&lt;=8.4),"B+",IF(AND(7&lt;=#REF!,#REF!&lt;=7.9),"B",IF(AND(6.5&lt;=#REF!,#REF!&lt;=6.9),"C+",IF(AND(5.5&lt;=#REF!,#REF!&lt;=6.4),"C",IF(AND(5&lt;=#REF!,#REF!&lt;=5.4),"D+",IF(AND(4&lt;=#REF!,#REF!&lt;=4.9),"D",IF(#REF!=0,"X","F"))))))))</f>
        <v>#REF!</v>
      </c>
      <c r="X44" s="24" t="e">
        <f>IF(AND(8.5&lt;=#REF!,#REF!&lt;=10),4,IF(AND(8&lt;=#REF!,#REF!&lt;=8.4),3.5,IF(AND(7&lt;=#REF!,#REF!&lt;=7.9),3,IF(AND(6.5&lt;=#REF!,#REF!&lt;=6.9),2.5,IF(AND(5.5&lt;=#REF!,#REF!&lt;=6.4),2,IF(AND(5&lt;=#REF!,#REF!&lt;=5.4),1.5,IF(AND(4&lt;=#REF!,#REF!&lt;=4.9),1,0)))))))</f>
        <v>#REF!</v>
      </c>
      <c r="Y44" s="15" t="e">
        <f>IF(AND(8.5&lt;=#REF!,#REF!&lt;=10),"A",IF(AND(8&lt;=#REF!,#REF!&lt;=8.4),"B+",IF(AND(7&lt;=#REF!,#REF!&lt;=7.9),"B",IF(AND(6.5&lt;=#REF!,#REF!&lt;=6.9),"C+",IF(AND(5.5&lt;=#REF!,#REF!&lt;=6.4),"C",IF(AND(5&lt;=#REF!,#REF!&lt;=5.4),"D+",IF(AND(4&lt;=#REF!,#REF!&lt;=4.9),"D",IF(#REF!=0,"X","F"))))))))</f>
        <v>#REF!</v>
      </c>
      <c r="Z44" s="16" t="e">
        <f>IF(AND(8.5&lt;=#REF!,#REF!&lt;=10),4,IF(AND(8&lt;=#REF!,#REF!&lt;=8.4),3.5,IF(AND(7&lt;=#REF!,#REF!&lt;=7.9),3,IF(AND(6.5&lt;=#REF!,#REF!&lt;=6.9),2.5,IF(AND(5.5&lt;=#REF!,#REF!&lt;=6.4),2,IF(AND(5&lt;=#REF!,#REF!&lt;=5.4),1.5,IF(AND(4&lt;=#REF!,#REF!&lt;=4.9),1,0)))))))</f>
        <v>#REF!</v>
      </c>
      <c r="AA44" s="15" t="e">
        <f>IF(AND(8.5&lt;=#REF!,#REF!&lt;=10),"A",IF(AND(8&lt;=#REF!,#REF!&lt;=8.4),"B+",IF(AND(7&lt;=#REF!,#REF!&lt;=7.9),"B",IF(AND(6.5&lt;=#REF!,#REF!&lt;=6.9),"C+",IF(AND(5.5&lt;=#REF!,#REF!&lt;=6.4),"C",IF(AND(5&lt;=#REF!,#REF!&lt;=5.4),"D+",IF(AND(4&lt;=#REF!,#REF!&lt;=4.9),"D",IF(#REF!=0,"X","F"))))))))</f>
        <v>#REF!</v>
      </c>
      <c r="AB44" s="16" t="e">
        <f>IF(AND(8.5&lt;=#REF!,#REF!&lt;=10),4,IF(AND(8&lt;=#REF!,#REF!&lt;=8.4),3.5,IF(AND(7&lt;=#REF!,#REF!&lt;=7.9),3,IF(AND(6.5&lt;=#REF!,#REF!&lt;=6.9),2.5,IF(AND(5.5&lt;=#REF!,#REF!&lt;=6.4),2,IF(AND(5&lt;=#REF!,#REF!&lt;=5.4),1.5,IF(AND(4&lt;=#REF!,#REF!&lt;=4.9),1,0)))))))</f>
        <v>#REF!</v>
      </c>
      <c r="AC44" s="17" t="e">
        <f>ROUND((SUMPRODUCT($E$5:$N$5,E44:N44)/SUM($E$5:$N$5)),2)</f>
        <v>#REF!</v>
      </c>
      <c r="AD44" s="17" t="e">
        <f t="shared" si="0"/>
        <v>#REF!</v>
      </c>
      <c r="AE44" s="3">
        <f>SUMIF(E44:AB44,#REF!,$E$5:$AB$5)</f>
        <v>24</v>
      </c>
      <c r="AF44" s="17" t="e">
        <f>ROUND((SUMPRODUCT($E$5:$AB$5,E44:AB44)/AE44),2)</f>
        <v>#REF!</v>
      </c>
    </row>
    <row r="45" spans="1:32" ht="23.25" customHeight="1" hidden="1">
      <c r="A45" s="35"/>
      <c r="B45" s="53"/>
      <c r="C45" s="57"/>
      <c r="D45" s="50"/>
      <c r="E45" s="13" t="e">
        <f>IF(AND(8.5&lt;=#REF!,#REF!&lt;=10),"A",IF(AND(8&lt;=#REF!,#REF!&lt;=8.4),"B+",IF(AND(7&lt;=#REF!,#REF!&lt;=7.9),"B",IF(AND(6.5&lt;=#REF!,#REF!&lt;=6.9),"C+",IF(AND(5.5&lt;=#REF!,#REF!&lt;=6.4),"C",IF(AND(5&lt;=#REF!,#REF!&lt;=5.4),"D+",IF(AND(4&lt;=#REF!,#REF!&lt;=4.9),"D",IF(#REF!=0,"X","F"))))))))</f>
        <v>#REF!</v>
      </c>
      <c r="F45" s="14" t="e">
        <f>IF(AND(8.5&lt;=#REF!,#REF!&lt;=10),4,IF(AND(8&lt;=#REF!,#REF!&lt;=8.4),3.5,IF(AND(7&lt;=#REF!,#REF!&lt;=7.9),3,IF(AND(6.5&lt;=#REF!,#REF!&lt;=6.9),2.5,IF(AND(5.5&lt;=#REF!,#REF!&lt;=6.4),2,IF(AND(5&lt;=#REF!,#REF!&lt;=5.4),1.5,IF(AND(4&lt;=#REF!,#REF!&lt;=4.9),1,0)))))))</f>
        <v>#REF!</v>
      </c>
      <c r="G45" s="13" t="e">
        <f>IF(AND(8.5&lt;=#REF!,#REF!&lt;=10),"A",IF(AND(8&lt;=#REF!,#REF!&lt;=8.4),"B+",IF(AND(7&lt;=#REF!,#REF!&lt;=7.9),"B",IF(AND(6.5&lt;=#REF!,#REF!&lt;=6.9),"C+",IF(AND(5.5&lt;=#REF!,#REF!&lt;=6.4),"C",IF(AND(5&lt;=#REF!,#REF!&lt;=5.4),"D+",IF(AND(4&lt;=#REF!,#REF!&lt;=4.9),"D",IF(#REF!=0,"X","F"))))))))</f>
        <v>#REF!</v>
      </c>
      <c r="H45" s="14" t="e">
        <f>IF(AND(8.5&lt;=#REF!,#REF!&lt;=10),4,IF(AND(8&lt;=#REF!,#REF!&lt;=8.4),3.5,IF(AND(7&lt;=#REF!,#REF!&lt;=7.9),3,IF(AND(6.5&lt;=#REF!,#REF!&lt;=6.9),2.5,IF(AND(5.5&lt;=#REF!,#REF!&lt;=6.4),2,IF(AND(5&lt;=#REF!,#REF!&lt;=5.4),1.5,IF(AND(4&lt;=#REF!,#REF!&lt;=4.9),1,0)))))))</f>
        <v>#REF!</v>
      </c>
      <c r="I45" s="13" t="e">
        <f>IF(AND(8.5&lt;=#REF!,#REF!&lt;=10),"A",IF(AND(8&lt;=#REF!,#REF!&lt;=8.4),"B+",IF(AND(7&lt;=#REF!,#REF!&lt;=7.9),"B",IF(AND(6.5&lt;=#REF!,#REF!&lt;=6.9),"C+",IF(AND(5.5&lt;=#REF!,#REF!&lt;=6.4),"C",IF(AND(5&lt;=#REF!,#REF!&lt;=5.4),"D+",IF(AND(4&lt;=#REF!,#REF!&lt;=4.9),"D",IF(#REF!=0,"X","F"))))))))</f>
        <v>#REF!</v>
      </c>
      <c r="J45" s="14" t="e">
        <f>IF(AND(8.5&lt;=#REF!,#REF!&lt;=10),4,IF(AND(8&lt;=#REF!,#REF!&lt;=8.4),3.5,IF(AND(7&lt;=#REF!,#REF!&lt;=7.9),3,IF(AND(6.5&lt;=#REF!,#REF!&lt;=6.9),2.5,IF(AND(5.5&lt;=#REF!,#REF!&lt;=6.4),2,IF(AND(5&lt;=#REF!,#REF!&lt;=5.4),1.5,IF(AND(4&lt;=#REF!,#REF!&lt;=4.9),1,0)))))))</f>
        <v>#REF!</v>
      </c>
      <c r="K45" s="23" t="e">
        <f>IF(AND(8.5&lt;=#REF!,#REF!&lt;=10),"A",IF(AND(8&lt;=#REF!,#REF!&lt;=8.4),"B+",IF(AND(7&lt;=#REF!,#REF!&lt;=7.9),"B",IF(AND(6.5&lt;=#REF!,#REF!&lt;=6.9),"C+",IF(AND(5.5&lt;=#REF!,#REF!&lt;=6.4),"C",IF(AND(5&lt;=#REF!,#REF!&lt;=5.4),"D+",IF(AND(4&lt;=#REF!,#REF!&lt;=4.9),"D",IF(#REF!=0,"X","F"))))))))</f>
        <v>#REF!</v>
      </c>
      <c r="L45" s="24" t="e">
        <f>IF(AND(8.5&lt;=#REF!,#REF!&lt;=10),4,IF(AND(8&lt;=#REF!,#REF!&lt;=8.4),3.5,IF(AND(7&lt;=#REF!,#REF!&lt;=7.9),3,IF(AND(6.5&lt;=#REF!,#REF!&lt;=6.9),2.5,IF(AND(5.5&lt;=#REF!,#REF!&lt;=6.4),2,IF(AND(5&lt;=#REF!,#REF!&lt;=5.4),1.5,IF(AND(4&lt;=#REF!,#REF!&lt;=4.9),1,0)))))))</f>
        <v>#REF!</v>
      </c>
      <c r="M45" s="23" t="e">
        <f>IF(AND(8.5&lt;=#REF!,#REF!&lt;=10),"A",IF(AND(8&lt;=#REF!,#REF!&lt;=8.4),"B+",IF(AND(7&lt;=#REF!,#REF!&lt;=7.9),"B",IF(AND(6.5&lt;=#REF!,#REF!&lt;=6.9),"C+",IF(AND(5.5&lt;=#REF!,#REF!&lt;=6.4),"C",IF(AND(5&lt;=#REF!,#REF!&lt;=5.4),"D+",IF(AND(4&lt;=#REF!,#REF!&lt;=4.9),"D",IF(#REF!=0,"X","F"))))))))</f>
        <v>#REF!</v>
      </c>
      <c r="N45" s="24" t="e">
        <f>IF(AND(8.5&lt;=#REF!,#REF!&lt;=10),4,IF(AND(8&lt;=#REF!,#REF!&lt;=8.4),3.5,IF(AND(7&lt;=#REF!,#REF!&lt;=7.9),3,IF(AND(6.5&lt;=#REF!,#REF!&lt;=6.9),2.5,IF(AND(5.5&lt;=#REF!,#REF!&lt;=6.4),2,IF(AND(5&lt;=#REF!,#REF!&lt;=5.4),1.5,IF(AND(4&lt;=#REF!,#REF!&lt;=4.9),1,0)))))))</f>
        <v>#REF!</v>
      </c>
      <c r="O45" s="23" t="e">
        <f>IF(AND(8.5&lt;=#REF!,#REF!&lt;=10),"A",IF(AND(8&lt;=#REF!,#REF!&lt;=8.4),"B+",IF(AND(7&lt;=#REF!,#REF!&lt;=7.9),"B",IF(AND(6.5&lt;=#REF!,#REF!&lt;=6.9),"C+",IF(AND(5.5&lt;=#REF!,#REF!&lt;=6.4),"C",IF(AND(5&lt;=#REF!,#REF!&lt;=5.4),"D+",IF(AND(4&lt;=#REF!,#REF!&lt;=4.9),"D",IF(#REF!=0,"X","F"))))))))</f>
        <v>#REF!</v>
      </c>
      <c r="P45" s="24" t="e">
        <f>IF(AND(8.5&lt;=#REF!,#REF!&lt;=10),4,IF(AND(8&lt;=#REF!,#REF!&lt;=8.4),3.5,IF(AND(7&lt;=#REF!,#REF!&lt;=7.9),3,IF(AND(6.5&lt;=#REF!,#REF!&lt;=6.9),2.5,IF(AND(5.5&lt;=#REF!,#REF!&lt;=6.4),2,IF(AND(5&lt;=#REF!,#REF!&lt;=5.4),1.5,IF(AND(4&lt;=#REF!,#REF!&lt;=4.9),1,0)))))))</f>
        <v>#REF!</v>
      </c>
      <c r="Q45" s="23" t="e">
        <f>IF(AND(8.5&lt;=#REF!,#REF!&lt;=10),"A",IF(AND(8&lt;=#REF!,#REF!&lt;=8.4),"B+",IF(AND(7&lt;=#REF!,#REF!&lt;=7.9),"B",IF(AND(6.5&lt;=#REF!,#REF!&lt;=6.9),"C+",IF(AND(5.5&lt;=#REF!,#REF!&lt;=6.4),"C",IF(AND(5&lt;=#REF!,#REF!&lt;=5.4),"D+",IF(AND(4&lt;=#REF!,#REF!&lt;=4.9),"D",IF(#REF!=0,"X","F"))))))))</f>
        <v>#REF!</v>
      </c>
      <c r="R45" s="24" t="e">
        <f>IF(AND(8.5&lt;=#REF!,#REF!&lt;=10),4,IF(AND(8&lt;=#REF!,#REF!&lt;=8.4),3.5,IF(AND(7&lt;=#REF!,#REF!&lt;=7.9),3,IF(AND(6.5&lt;=#REF!,#REF!&lt;=6.9),2.5,IF(AND(5.5&lt;=#REF!,#REF!&lt;=6.4),2,IF(AND(5&lt;=#REF!,#REF!&lt;=5.4),1.5,IF(AND(4&lt;=#REF!,#REF!&lt;=4.9),1,0)))))))</f>
        <v>#REF!</v>
      </c>
      <c r="S45" s="23" t="e">
        <f>IF(AND(8.5&lt;=#REF!,#REF!&lt;=10),"A",IF(AND(8&lt;=#REF!,#REF!&lt;=8.4),"B+",IF(AND(7&lt;=#REF!,#REF!&lt;=7.9),"B",IF(AND(6.5&lt;=#REF!,#REF!&lt;=6.9),"C+",IF(AND(5.5&lt;=#REF!,#REF!&lt;=6.4),"C",IF(AND(5&lt;=#REF!,#REF!&lt;=5.4),"D+",IF(AND(4&lt;=#REF!,#REF!&lt;=4.9),"D",IF(#REF!=0,"X","F"))))))))</f>
        <v>#REF!</v>
      </c>
      <c r="T45" s="24" t="e">
        <f>IF(AND(8.5&lt;=#REF!,#REF!&lt;=10),4,IF(AND(8&lt;=#REF!,#REF!&lt;=8.4),3.5,IF(AND(7&lt;=#REF!,#REF!&lt;=7.9),3,IF(AND(6.5&lt;=#REF!,#REF!&lt;=6.9),2.5,IF(AND(5.5&lt;=#REF!,#REF!&lt;=6.4),2,IF(AND(5&lt;=#REF!,#REF!&lt;=5.4),1.5,IF(AND(4&lt;=#REF!,#REF!&lt;=4.9),1,0)))))))</f>
        <v>#REF!</v>
      </c>
      <c r="U45" s="23" t="e">
        <f>IF(AND(8.5&lt;=#REF!,#REF!&lt;=10),"A",IF(AND(8&lt;=#REF!,#REF!&lt;=8.4),"B+",IF(AND(7&lt;=#REF!,#REF!&lt;=7.9),"B",IF(AND(6.5&lt;=#REF!,#REF!&lt;=6.9),"C+",IF(AND(5.5&lt;=#REF!,#REF!&lt;=6.4),"C",IF(AND(5&lt;=#REF!,#REF!&lt;=5.4),"D+",IF(AND(4&lt;=#REF!,#REF!&lt;=4.9),"D",IF(#REF!=0,"X","F"))))))))</f>
        <v>#REF!</v>
      </c>
      <c r="V45" s="24" t="e">
        <f>IF(AND(8.5&lt;=#REF!,#REF!&lt;=10),4,IF(AND(8&lt;=#REF!,#REF!&lt;=8.4),3.5,IF(AND(7&lt;=#REF!,#REF!&lt;=7.9),3,IF(AND(6.5&lt;=#REF!,#REF!&lt;=6.9),2.5,IF(AND(5.5&lt;=#REF!,#REF!&lt;=6.4),2,IF(AND(5&lt;=#REF!,#REF!&lt;=5.4),1.5,IF(AND(4&lt;=#REF!,#REF!&lt;=4.9),1,0)))))))</f>
        <v>#REF!</v>
      </c>
      <c r="W45" s="23" t="e">
        <f>IF(AND(8.5&lt;=#REF!,#REF!&lt;=10),"A",IF(AND(8&lt;=#REF!,#REF!&lt;=8.4),"B+",IF(AND(7&lt;=#REF!,#REF!&lt;=7.9),"B",IF(AND(6.5&lt;=#REF!,#REF!&lt;=6.9),"C+",IF(AND(5.5&lt;=#REF!,#REF!&lt;=6.4),"C",IF(AND(5&lt;=#REF!,#REF!&lt;=5.4),"D+",IF(AND(4&lt;=#REF!,#REF!&lt;=4.9),"D",IF(#REF!=0,"X","F"))))))))</f>
        <v>#REF!</v>
      </c>
      <c r="X45" s="24" t="e">
        <f>IF(AND(8.5&lt;=#REF!,#REF!&lt;=10),4,IF(AND(8&lt;=#REF!,#REF!&lt;=8.4),3.5,IF(AND(7&lt;=#REF!,#REF!&lt;=7.9),3,IF(AND(6.5&lt;=#REF!,#REF!&lt;=6.9),2.5,IF(AND(5.5&lt;=#REF!,#REF!&lt;=6.4),2,IF(AND(5&lt;=#REF!,#REF!&lt;=5.4),1.5,IF(AND(4&lt;=#REF!,#REF!&lt;=4.9),1,0)))))))</f>
        <v>#REF!</v>
      </c>
      <c r="Y45" s="15" t="e">
        <f>IF(AND(8.5&lt;=#REF!,#REF!&lt;=10),"A",IF(AND(8&lt;=#REF!,#REF!&lt;=8.4),"B+",IF(AND(7&lt;=#REF!,#REF!&lt;=7.9),"B",IF(AND(6.5&lt;=#REF!,#REF!&lt;=6.9),"C+",IF(AND(5.5&lt;=#REF!,#REF!&lt;=6.4),"C",IF(AND(5&lt;=#REF!,#REF!&lt;=5.4),"D+",IF(AND(4&lt;=#REF!,#REF!&lt;=4.9),"D",IF(#REF!=0,"X","F"))))))))</f>
        <v>#REF!</v>
      </c>
      <c r="Z45" s="16" t="e">
        <f>IF(AND(8.5&lt;=#REF!,#REF!&lt;=10),4,IF(AND(8&lt;=#REF!,#REF!&lt;=8.4),3.5,IF(AND(7&lt;=#REF!,#REF!&lt;=7.9),3,IF(AND(6.5&lt;=#REF!,#REF!&lt;=6.9),2.5,IF(AND(5.5&lt;=#REF!,#REF!&lt;=6.4),2,IF(AND(5&lt;=#REF!,#REF!&lt;=5.4),1.5,IF(AND(4&lt;=#REF!,#REF!&lt;=4.9),1,0)))))))</f>
        <v>#REF!</v>
      </c>
      <c r="AA45" s="15" t="e">
        <f>IF(AND(8.5&lt;=#REF!,#REF!&lt;=10),"A",IF(AND(8&lt;=#REF!,#REF!&lt;=8.4),"B+",IF(AND(7&lt;=#REF!,#REF!&lt;=7.9),"B",IF(AND(6.5&lt;=#REF!,#REF!&lt;=6.9),"C+",IF(AND(5.5&lt;=#REF!,#REF!&lt;=6.4),"C",IF(AND(5&lt;=#REF!,#REF!&lt;=5.4),"D+",IF(AND(4&lt;=#REF!,#REF!&lt;=4.9),"D",IF(#REF!=0,"X","F"))))))))</f>
        <v>#REF!</v>
      </c>
      <c r="AB45" s="16" t="e">
        <f>IF(AND(8.5&lt;=#REF!,#REF!&lt;=10),4,IF(AND(8&lt;=#REF!,#REF!&lt;=8.4),3.5,IF(AND(7&lt;=#REF!,#REF!&lt;=7.9),3,IF(AND(6.5&lt;=#REF!,#REF!&lt;=6.9),2.5,IF(AND(5.5&lt;=#REF!,#REF!&lt;=6.4),2,IF(AND(5&lt;=#REF!,#REF!&lt;=5.4),1.5,IF(AND(4&lt;=#REF!,#REF!&lt;=4.9),1,0)))))))</f>
        <v>#REF!</v>
      </c>
      <c r="AC45" s="17" t="e">
        <f>ROUND((SUMPRODUCT($E$5:$N$5,E45:N45)/SUM($E$5:$N$5)),2)</f>
        <v>#REF!</v>
      </c>
      <c r="AD45" s="17" t="e">
        <f t="shared" si="0"/>
        <v>#REF!</v>
      </c>
      <c r="AE45" s="3">
        <f>SUMIF(E45:AB45,#REF!,$E$5:$AB$5)</f>
        <v>24</v>
      </c>
      <c r="AF45" s="17" t="e">
        <f>ROUND((SUMPRODUCT($E$5:$AB$5,E45:AB45)/AE45),2)</f>
        <v>#REF!</v>
      </c>
    </row>
    <row r="46" spans="1:32" ht="23.25" customHeight="1" hidden="1">
      <c r="A46" s="35"/>
      <c r="B46" s="53"/>
      <c r="C46" s="57"/>
      <c r="D46" s="50"/>
      <c r="E46" s="13" t="e">
        <f>IF(AND(8.5&lt;=#REF!,#REF!&lt;=10),"A",IF(AND(8&lt;=#REF!,#REF!&lt;=8.4),"B+",IF(AND(7&lt;=#REF!,#REF!&lt;=7.9),"B",IF(AND(6.5&lt;=#REF!,#REF!&lt;=6.9),"C+",IF(AND(5.5&lt;=#REF!,#REF!&lt;=6.4),"C",IF(AND(5&lt;=#REF!,#REF!&lt;=5.4),"D+",IF(AND(4&lt;=#REF!,#REF!&lt;=4.9),"D",IF(#REF!=0,"X","F"))))))))</f>
        <v>#REF!</v>
      </c>
      <c r="F46" s="14" t="e">
        <f>IF(AND(8.5&lt;=#REF!,#REF!&lt;=10),4,IF(AND(8&lt;=#REF!,#REF!&lt;=8.4),3.5,IF(AND(7&lt;=#REF!,#REF!&lt;=7.9),3,IF(AND(6.5&lt;=#REF!,#REF!&lt;=6.9),2.5,IF(AND(5.5&lt;=#REF!,#REF!&lt;=6.4),2,IF(AND(5&lt;=#REF!,#REF!&lt;=5.4),1.5,IF(AND(4&lt;=#REF!,#REF!&lt;=4.9),1,0)))))))</f>
        <v>#REF!</v>
      </c>
      <c r="G46" s="13" t="e">
        <f>IF(AND(8.5&lt;=#REF!,#REF!&lt;=10),"A",IF(AND(8&lt;=#REF!,#REF!&lt;=8.4),"B+",IF(AND(7&lt;=#REF!,#REF!&lt;=7.9),"B",IF(AND(6.5&lt;=#REF!,#REF!&lt;=6.9),"C+",IF(AND(5.5&lt;=#REF!,#REF!&lt;=6.4),"C",IF(AND(5&lt;=#REF!,#REF!&lt;=5.4),"D+",IF(AND(4&lt;=#REF!,#REF!&lt;=4.9),"D",IF(#REF!=0,"X","F"))))))))</f>
        <v>#REF!</v>
      </c>
      <c r="H46" s="14" t="e">
        <f>IF(AND(8.5&lt;=#REF!,#REF!&lt;=10),4,IF(AND(8&lt;=#REF!,#REF!&lt;=8.4),3.5,IF(AND(7&lt;=#REF!,#REF!&lt;=7.9),3,IF(AND(6.5&lt;=#REF!,#REF!&lt;=6.9),2.5,IF(AND(5.5&lt;=#REF!,#REF!&lt;=6.4),2,IF(AND(5&lt;=#REF!,#REF!&lt;=5.4),1.5,IF(AND(4&lt;=#REF!,#REF!&lt;=4.9),1,0)))))))</f>
        <v>#REF!</v>
      </c>
      <c r="I46" s="13" t="e">
        <f>IF(AND(8.5&lt;=#REF!,#REF!&lt;=10),"A",IF(AND(8&lt;=#REF!,#REF!&lt;=8.4),"B+",IF(AND(7&lt;=#REF!,#REF!&lt;=7.9),"B",IF(AND(6.5&lt;=#REF!,#REF!&lt;=6.9),"C+",IF(AND(5.5&lt;=#REF!,#REF!&lt;=6.4),"C",IF(AND(5&lt;=#REF!,#REF!&lt;=5.4),"D+",IF(AND(4&lt;=#REF!,#REF!&lt;=4.9),"D",IF(#REF!=0,"X","F"))))))))</f>
        <v>#REF!</v>
      </c>
      <c r="J46" s="14" t="e">
        <f>IF(AND(8.5&lt;=#REF!,#REF!&lt;=10),4,IF(AND(8&lt;=#REF!,#REF!&lt;=8.4),3.5,IF(AND(7&lt;=#REF!,#REF!&lt;=7.9),3,IF(AND(6.5&lt;=#REF!,#REF!&lt;=6.9),2.5,IF(AND(5.5&lt;=#REF!,#REF!&lt;=6.4),2,IF(AND(5&lt;=#REF!,#REF!&lt;=5.4),1.5,IF(AND(4&lt;=#REF!,#REF!&lt;=4.9),1,0)))))))</f>
        <v>#REF!</v>
      </c>
      <c r="K46" s="23" t="e">
        <f>IF(AND(8.5&lt;=#REF!,#REF!&lt;=10),"A",IF(AND(8&lt;=#REF!,#REF!&lt;=8.4),"B+",IF(AND(7&lt;=#REF!,#REF!&lt;=7.9),"B",IF(AND(6.5&lt;=#REF!,#REF!&lt;=6.9),"C+",IF(AND(5.5&lt;=#REF!,#REF!&lt;=6.4),"C",IF(AND(5&lt;=#REF!,#REF!&lt;=5.4),"D+",IF(AND(4&lt;=#REF!,#REF!&lt;=4.9),"D",IF(#REF!=0,"X","F"))))))))</f>
        <v>#REF!</v>
      </c>
      <c r="L46" s="24" t="e">
        <f>IF(AND(8.5&lt;=#REF!,#REF!&lt;=10),4,IF(AND(8&lt;=#REF!,#REF!&lt;=8.4),3.5,IF(AND(7&lt;=#REF!,#REF!&lt;=7.9),3,IF(AND(6.5&lt;=#REF!,#REF!&lt;=6.9),2.5,IF(AND(5.5&lt;=#REF!,#REF!&lt;=6.4),2,IF(AND(5&lt;=#REF!,#REF!&lt;=5.4),1.5,IF(AND(4&lt;=#REF!,#REF!&lt;=4.9),1,0)))))))</f>
        <v>#REF!</v>
      </c>
      <c r="M46" s="23" t="e">
        <f>IF(AND(8.5&lt;=#REF!,#REF!&lt;=10),"A",IF(AND(8&lt;=#REF!,#REF!&lt;=8.4),"B+",IF(AND(7&lt;=#REF!,#REF!&lt;=7.9),"B",IF(AND(6.5&lt;=#REF!,#REF!&lt;=6.9),"C+",IF(AND(5.5&lt;=#REF!,#REF!&lt;=6.4),"C",IF(AND(5&lt;=#REF!,#REF!&lt;=5.4),"D+",IF(AND(4&lt;=#REF!,#REF!&lt;=4.9),"D",IF(#REF!=0,"X","F"))))))))</f>
        <v>#REF!</v>
      </c>
      <c r="N46" s="24" t="e">
        <f>IF(AND(8.5&lt;=#REF!,#REF!&lt;=10),4,IF(AND(8&lt;=#REF!,#REF!&lt;=8.4),3.5,IF(AND(7&lt;=#REF!,#REF!&lt;=7.9),3,IF(AND(6.5&lt;=#REF!,#REF!&lt;=6.9),2.5,IF(AND(5.5&lt;=#REF!,#REF!&lt;=6.4),2,IF(AND(5&lt;=#REF!,#REF!&lt;=5.4),1.5,IF(AND(4&lt;=#REF!,#REF!&lt;=4.9),1,0)))))))</f>
        <v>#REF!</v>
      </c>
      <c r="O46" s="23" t="e">
        <f>IF(AND(8.5&lt;=#REF!,#REF!&lt;=10),"A",IF(AND(8&lt;=#REF!,#REF!&lt;=8.4),"B+",IF(AND(7&lt;=#REF!,#REF!&lt;=7.9),"B",IF(AND(6.5&lt;=#REF!,#REF!&lt;=6.9),"C+",IF(AND(5.5&lt;=#REF!,#REF!&lt;=6.4),"C",IF(AND(5&lt;=#REF!,#REF!&lt;=5.4),"D+",IF(AND(4&lt;=#REF!,#REF!&lt;=4.9),"D",IF(#REF!=0,"X","F"))))))))</f>
        <v>#REF!</v>
      </c>
      <c r="P46" s="24" t="e">
        <f>IF(AND(8.5&lt;=#REF!,#REF!&lt;=10),4,IF(AND(8&lt;=#REF!,#REF!&lt;=8.4),3.5,IF(AND(7&lt;=#REF!,#REF!&lt;=7.9),3,IF(AND(6.5&lt;=#REF!,#REF!&lt;=6.9),2.5,IF(AND(5.5&lt;=#REF!,#REF!&lt;=6.4),2,IF(AND(5&lt;=#REF!,#REF!&lt;=5.4),1.5,IF(AND(4&lt;=#REF!,#REF!&lt;=4.9),1,0)))))))</f>
        <v>#REF!</v>
      </c>
      <c r="Q46" s="23" t="e">
        <f>IF(AND(8.5&lt;=#REF!,#REF!&lt;=10),"A",IF(AND(8&lt;=#REF!,#REF!&lt;=8.4),"B+",IF(AND(7&lt;=#REF!,#REF!&lt;=7.9),"B",IF(AND(6.5&lt;=#REF!,#REF!&lt;=6.9),"C+",IF(AND(5.5&lt;=#REF!,#REF!&lt;=6.4),"C",IF(AND(5&lt;=#REF!,#REF!&lt;=5.4),"D+",IF(AND(4&lt;=#REF!,#REF!&lt;=4.9),"D",IF(#REF!=0,"X","F"))))))))</f>
        <v>#REF!</v>
      </c>
      <c r="R46" s="24" t="e">
        <f>IF(AND(8.5&lt;=#REF!,#REF!&lt;=10),4,IF(AND(8&lt;=#REF!,#REF!&lt;=8.4),3.5,IF(AND(7&lt;=#REF!,#REF!&lt;=7.9),3,IF(AND(6.5&lt;=#REF!,#REF!&lt;=6.9),2.5,IF(AND(5.5&lt;=#REF!,#REF!&lt;=6.4),2,IF(AND(5&lt;=#REF!,#REF!&lt;=5.4),1.5,IF(AND(4&lt;=#REF!,#REF!&lt;=4.9),1,0)))))))</f>
        <v>#REF!</v>
      </c>
      <c r="S46" s="23" t="e">
        <f>IF(AND(8.5&lt;=#REF!,#REF!&lt;=10),"A",IF(AND(8&lt;=#REF!,#REF!&lt;=8.4),"B+",IF(AND(7&lt;=#REF!,#REF!&lt;=7.9),"B",IF(AND(6.5&lt;=#REF!,#REF!&lt;=6.9),"C+",IF(AND(5.5&lt;=#REF!,#REF!&lt;=6.4),"C",IF(AND(5&lt;=#REF!,#REF!&lt;=5.4),"D+",IF(AND(4&lt;=#REF!,#REF!&lt;=4.9),"D",IF(#REF!=0,"X","F"))))))))</f>
        <v>#REF!</v>
      </c>
      <c r="T46" s="24" t="e">
        <f>IF(AND(8.5&lt;=#REF!,#REF!&lt;=10),4,IF(AND(8&lt;=#REF!,#REF!&lt;=8.4),3.5,IF(AND(7&lt;=#REF!,#REF!&lt;=7.9),3,IF(AND(6.5&lt;=#REF!,#REF!&lt;=6.9),2.5,IF(AND(5.5&lt;=#REF!,#REF!&lt;=6.4),2,IF(AND(5&lt;=#REF!,#REF!&lt;=5.4),1.5,IF(AND(4&lt;=#REF!,#REF!&lt;=4.9),1,0)))))))</f>
        <v>#REF!</v>
      </c>
      <c r="U46" s="23" t="e">
        <f>IF(AND(8.5&lt;=#REF!,#REF!&lt;=10),"A",IF(AND(8&lt;=#REF!,#REF!&lt;=8.4),"B+",IF(AND(7&lt;=#REF!,#REF!&lt;=7.9),"B",IF(AND(6.5&lt;=#REF!,#REF!&lt;=6.9),"C+",IF(AND(5.5&lt;=#REF!,#REF!&lt;=6.4),"C",IF(AND(5&lt;=#REF!,#REF!&lt;=5.4),"D+",IF(AND(4&lt;=#REF!,#REF!&lt;=4.9),"D",IF(#REF!=0,"X","F"))))))))</f>
        <v>#REF!</v>
      </c>
      <c r="V46" s="24" t="e">
        <f>IF(AND(8.5&lt;=#REF!,#REF!&lt;=10),4,IF(AND(8&lt;=#REF!,#REF!&lt;=8.4),3.5,IF(AND(7&lt;=#REF!,#REF!&lt;=7.9),3,IF(AND(6.5&lt;=#REF!,#REF!&lt;=6.9),2.5,IF(AND(5.5&lt;=#REF!,#REF!&lt;=6.4),2,IF(AND(5&lt;=#REF!,#REF!&lt;=5.4),1.5,IF(AND(4&lt;=#REF!,#REF!&lt;=4.9),1,0)))))))</f>
        <v>#REF!</v>
      </c>
      <c r="W46" s="23" t="e">
        <f>IF(AND(8.5&lt;=#REF!,#REF!&lt;=10),"A",IF(AND(8&lt;=#REF!,#REF!&lt;=8.4),"B+",IF(AND(7&lt;=#REF!,#REF!&lt;=7.9),"B",IF(AND(6.5&lt;=#REF!,#REF!&lt;=6.9),"C+",IF(AND(5.5&lt;=#REF!,#REF!&lt;=6.4),"C",IF(AND(5&lt;=#REF!,#REF!&lt;=5.4),"D+",IF(AND(4&lt;=#REF!,#REF!&lt;=4.9),"D",IF(#REF!=0,"X","F"))))))))</f>
        <v>#REF!</v>
      </c>
      <c r="X46" s="24" t="e">
        <f>IF(AND(8.5&lt;=#REF!,#REF!&lt;=10),4,IF(AND(8&lt;=#REF!,#REF!&lt;=8.4),3.5,IF(AND(7&lt;=#REF!,#REF!&lt;=7.9),3,IF(AND(6.5&lt;=#REF!,#REF!&lt;=6.9),2.5,IF(AND(5.5&lt;=#REF!,#REF!&lt;=6.4),2,IF(AND(5&lt;=#REF!,#REF!&lt;=5.4),1.5,IF(AND(4&lt;=#REF!,#REF!&lt;=4.9),1,0)))))))</f>
        <v>#REF!</v>
      </c>
      <c r="Y46" s="15" t="e">
        <f>IF(AND(8.5&lt;=#REF!,#REF!&lt;=10),"A",IF(AND(8&lt;=#REF!,#REF!&lt;=8.4),"B+",IF(AND(7&lt;=#REF!,#REF!&lt;=7.9),"B",IF(AND(6.5&lt;=#REF!,#REF!&lt;=6.9),"C+",IF(AND(5.5&lt;=#REF!,#REF!&lt;=6.4),"C",IF(AND(5&lt;=#REF!,#REF!&lt;=5.4),"D+",IF(AND(4&lt;=#REF!,#REF!&lt;=4.9),"D",IF(#REF!=0,"X","F"))))))))</f>
        <v>#REF!</v>
      </c>
      <c r="Z46" s="16" t="e">
        <f>IF(AND(8.5&lt;=#REF!,#REF!&lt;=10),4,IF(AND(8&lt;=#REF!,#REF!&lt;=8.4),3.5,IF(AND(7&lt;=#REF!,#REF!&lt;=7.9),3,IF(AND(6.5&lt;=#REF!,#REF!&lt;=6.9),2.5,IF(AND(5.5&lt;=#REF!,#REF!&lt;=6.4),2,IF(AND(5&lt;=#REF!,#REF!&lt;=5.4),1.5,IF(AND(4&lt;=#REF!,#REF!&lt;=4.9),1,0)))))))</f>
        <v>#REF!</v>
      </c>
      <c r="AA46" s="15" t="e">
        <f>IF(AND(8.5&lt;=#REF!,#REF!&lt;=10),"A",IF(AND(8&lt;=#REF!,#REF!&lt;=8.4),"B+",IF(AND(7&lt;=#REF!,#REF!&lt;=7.9),"B",IF(AND(6.5&lt;=#REF!,#REF!&lt;=6.9),"C+",IF(AND(5.5&lt;=#REF!,#REF!&lt;=6.4),"C",IF(AND(5&lt;=#REF!,#REF!&lt;=5.4),"D+",IF(AND(4&lt;=#REF!,#REF!&lt;=4.9),"D",IF(#REF!=0,"X","F"))))))))</f>
        <v>#REF!</v>
      </c>
      <c r="AB46" s="16" t="e">
        <f>IF(AND(8.5&lt;=#REF!,#REF!&lt;=10),4,IF(AND(8&lt;=#REF!,#REF!&lt;=8.4),3.5,IF(AND(7&lt;=#REF!,#REF!&lt;=7.9),3,IF(AND(6.5&lt;=#REF!,#REF!&lt;=6.9),2.5,IF(AND(5.5&lt;=#REF!,#REF!&lt;=6.4),2,IF(AND(5&lt;=#REF!,#REF!&lt;=5.4),1.5,IF(AND(4&lt;=#REF!,#REF!&lt;=4.9),1,0)))))))</f>
        <v>#REF!</v>
      </c>
      <c r="AC46" s="17" t="e">
        <f>ROUND((SUMPRODUCT($E$5:$N$5,E46:N46)/SUM($E$5:$N$5)),2)</f>
        <v>#REF!</v>
      </c>
      <c r="AD46" s="17" t="e">
        <f t="shared" si="0"/>
        <v>#REF!</v>
      </c>
      <c r="AE46" s="3">
        <f>SUMIF(E46:AB46,#REF!,$E$5:$AB$5)</f>
        <v>24</v>
      </c>
      <c r="AF46" s="17" t="e">
        <f>ROUND((SUMPRODUCT($E$5:$AB$5,E46:AB46)/AE46),2)</f>
        <v>#REF!</v>
      </c>
    </row>
    <row r="47" spans="1:32" ht="23.25" customHeight="1" hidden="1">
      <c r="A47" s="35"/>
      <c r="B47" s="48"/>
      <c r="C47" s="49"/>
      <c r="D47" s="50"/>
      <c r="E47" s="13" t="e">
        <f>IF(AND(8.5&lt;=#REF!,#REF!&lt;=10),"A",IF(AND(8&lt;=#REF!,#REF!&lt;=8.4),"B+",IF(AND(7&lt;=#REF!,#REF!&lt;=7.9),"B",IF(AND(6.5&lt;=#REF!,#REF!&lt;=6.9),"C+",IF(AND(5.5&lt;=#REF!,#REF!&lt;=6.4),"C",IF(AND(5&lt;=#REF!,#REF!&lt;=5.4),"D+",IF(AND(4&lt;=#REF!,#REF!&lt;=4.9),"D",IF(#REF!=0,"X","F"))))))))</f>
        <v>#REF!</v>
      </c>
      <c r="F47" s="14" t="e">
        <f>IF(AND(8.5&lt;=#REF!,#REF!&lt;=10),4,IF(AND(8&lt;=#REF!,#REF!&lt;=8.4),3.5,IF(AND(7&lt;=#REF!,#REF!&lt;=7.9),3,IF(AND(6.5&lt;=#REF!,#REF!&lt;=6.9),2.5,IF(AND(5.5&lt;=#REF!,#REF!&lt;=6.4),2,IF(AND(5&lt;=#REF!,#REF!&lt;=5.4),1.5,IF(AND(4&lt;=#REF!,#REF!&lt;=4.9),1,0)))))))</f>
        <v>#REF!</v>
      </c>
      <c r="G47" s="13" t="e">
        <f>IF(AND(8.5&lt;=#REF!,#REF!&lt;=10),"A",IF(AND(8&lt;=#REF!,#REF!&lt;=8.4),"B+",IF(AND(7&lt;=#REF!,#REF!&lt;=7.9),"B",IF(AND(6.5&lt;=#REF!,#REF!&lt;=6.9),"C+",IF(AND(5.5&lt;=#REF!,#REF!&lt;=6.4),"C",IF(AND(5&lt;=#REF!,#REF!&lt;=5.4),"D+",IF(AND(4&lt;=#REF!,#REF!&lt;=4.9),"D",IF(#REF!=0,"X","F"))))))))</f>
        <v>#REF!</v>
      </c>
      <c r="H47" s="14" t="e">
        <f>IF(AND(8.5&lt;=#REF!,#REF!&lt;=10),4,IF(AND(8&lt;=#REF!,#REF!&lt;=8.4),3.5,IF(AND(7&lt;=#REF!,#REF!&lt;=7.9),3,IF(AND(6.5&lt;=#REF!,#REF!&lt;=6.9),2.5,IF(AND(5.5&lt;=#REF!,#REF!&lt;=6.4),2,IF(AND(5&lt;=#REF!,#REF!&lt;=5.4),1.5,IF(AND(4&lt;=#REF!,#REF!&lt;=4.9),1,0)))))))</f>
        <v>#REF!</v>
      </c>
      <c r="I47" s="13" t="e">
        <f>IF(AND(8.5&lt;=#REF!,#REF!&lt;=10),"A",IF(AND(8&lt;=#REF!,#REF!&lt;=8.4),"B+",IF(AND(7&lt;=#REF!,#REF!&lt;=7.9),"B",IF(AND(6.5&lt;=#REF!,#REF!&lt;=6.9),"C+",IF(AND(5.5&lt;=#REF!,#REF!&lt;=6.4),"C",IF(AND(5&lt;=#REF!,#REF!&lt;=5.4),"D+",IF(AND(4&lt;=#REF!,#REF!&lt;=4.9),"D",IF(#REF!=0,"X","F"))))))))</f>
        <v>#REF!</v>
      </c>
      <c r="J47" s="14" t="e">
        <f>IF(AND(8.5&lt;=#REF!,#REF!&lt;=10),4,IF(AND(8&lt;=#REF!,#REF!&lt;=8.4),3.5,IF(AND(7&lt;=#REF!,#REF!&lt;=7.9),3,IF(AND(6.5&lt;=#REF!,#REF!&lt;=6.9),2.5,IF(AND(5.5&lt;=#REF!,#REF!&lt;=6.4),2,IF(AND(5&lt;=#REF!,#REF!&lt;=5.4),1.5,IF(AND(4&lt;=#REF!,#REF!&lt;=4.9),1,0)))))))</f>
        <v>#REF!</v>
      </c>
      <c r="K47" s="23" t="e">
        <f>IF(AND(8.5&lt;=#REF!,#REF!&lt;=10),"A",IF(AND(8&lt;=#REF!,#REF!&lt;=8.4),"B+",IF(AND(7&lt;=#REF!,#REF!&lt;=7.9),"B",IF(AND(6.5&lt;=#REF!,#REF!&lt;=6.9),"C+",IF(AND(5.5&lt;=#REF!,#REF!&lt;=6.4),"C",IF(AND(5&lt;=#REF!,#REF!&lt;=5.4),"D+",IF(AND(4&lt;=#REF!,#REF!&lt;=4.9),"D",IF(#REF!=0,"X","F"))))))))</f>
        <v>#REF!</v>
      </c>
      <c r="L47" s="24" t="e">
        <f>IF(AND(8.5&lt;=#REF!,#REF!&lt;=10),4,IF(AND(8&lt;=#REF!,#REF!&lt;=8.4),3.5,IF(AND(7&lt;=#REF!,#REF!&lt;=7.9),3,IF(AND(6.5&lt;=#REF!,#REF!&lt;=6.9),2.5,IF(AND(5.5&lt;=#REF!,#REF!&lt;=6.4),2,IF(AND(5&lt;=#REF!,#REF!&lt;=5.4),1.5,IF(AND(4&lt;=#REF!,#REF!&lt;=4.9),1,0)))))))</f>
        <v>#REF!</v>
      </c>
      <c r="M47" s="23" t="e">
        <f>IF(AND(8.5&lt;=#REF!,#REF!&lt;=10),"A",IF(AND(8&lt;=#REF!,#REF!&lt;=8.4),"B+",IF(AND(7&lt;=#REF!,#REF!&lt;=7.9),"B",IF(AND(6.5&lt;=#REF!,#REF!&lt;=6.9),"C+",IF(AND(5.5&lt;=#REF!,#REF!&lt;=6.4),"C",IF(AND(5&lt;=#REF!,#REF!&lt;=5.4),"D+",IF(AND(4&lt;=#REF!,#REF!&lt;=4.9),"D",IF(#REF!=0,"X","F"))))))))</f>
        <v>#REF!</v>
      </c>
      <c r="N47" s="24" t="e">
        <f>IF(AND(8.5&lt;=#REF!,#REF!&lt;=10),4,IF(AND(8&lt;=#REF!,#REF!&lt;=8.4),3.5,IF(AND(7&lt;=#REF!,#REF!&lt;=7.9),3,IF(AND(6.5&lt;=#REF!,#REF!&lt;=6.9),2.5,IF(AND(5.5&lt;=#REF!,#REF!&lt;=6.4),2,IF(AND(5&lt;=#REF!,#REF!&lt;=5.4),1.5,IF(AND(4&lt;=#REF!,#REF!&lt;=4.9),1,0)))))))</f>
        <v>#REF!</v>
      </c>
      <c r="O47" s="23" t="e">
        <f>IF(AND(8.5&lt;=#REF!,#REF!&lt;=10),"A",IF(AND(8&lt;=#REF!,#REF!&lt;=8.4),"B+",IF(AND(7&lt;=#REF!,#REF!&lt;=7.9),"B",IF(AND(6.5&lt;=#REF!,#REF!&lt;=6.9),"C+",IF(AND(5.5&lt;=#REF!,#REF!&lt;=6.4),"C",IF(AND(5&lt;=#REF!,#REF!&lt;=5.4),"D+",IF(AND(4&lt;=#REF!,#REF!&lt;=4.9),"D",IF(#REF!=0,"X","F"))))))))</f>
        <v>#REF!</v>
      </c>
      <c r="P47" s="24" t="e">
        <f>IF(AND(8.5&lt;=#REF!,#REF!&lt;=10),4,IF(AND(8&lt;=#REF!,#REF!&lt;=8.4),3.5,IF(AND(7&lt;=#REF!,#REF!&lt;=7.9),3,IF(AND(6.5&lt;=#REF!,#REF!&lt;=6.9),2.5,IF(AND(5.5&lt;=#REF!,#REF!&lt;=6.4),2,IF(AND(5&lt;=#REF!,#REF!&lt;=5.4),1.5,IF(AND(4&lt;=#REF!,#REF!&lt;=4.9),1,0)))))))</f>
        <v>#REF!</v>
      </c>
      <c r="Q47" s="23" t="e">
        <f>IF(AND(8.5&lt;=#REF!,#REF!&lt;=10),"A",IF(AND(8&lt;=#REF!,#REF!&lt;=8.4),"B+",IF(AND(7&lt;=#REF!,#REF!&lt;=7.9),"B",IF(AND(6.5&lt;=#REF!,#REF!&lt;=6.9),"C+",IF(AND(5.5&lt;=#REF!,#REF!&lt;=6.4),"C",IF(AND(5&lt;=#REF!,#REF!&lt;=5.4),"D+",IF(AND(4&lt;=#REF!,#REF!&lt;=4.9),"D",IF(#REF!=0,"X","F"))))))))</f>
        <v>#REF!</v>
      </c>
      <c r="R47" s="24" t="e">
        <f>IF(AND(8.5&lt;=#REF!,#REF!&lt;=10),4,IF(AND(8&lt;=#REF!,#REF!&lt;=8.4),3.5,IF(AND(7&lt;=#REF!,#REF!&lt;=7.9),3,IF(AND(6.5&lt;=#REF!,#REF!&lt;=6.9),2.5,IF(AND(5.5&lt;=#REF!,#REF!&lt;=6.4),2,IF(AND(5&lt;=#REF!,#REF!&lt;=5.4),1.5,IF(AND(4&lt;=#REF!,#REF!&lt;=4.9),1,0)))))))</f>
        <v>#REF!</v>
      </c>
      <c r="S47" s="23" t="e">
        <f>IF(AND(8.5&lt;=#REF!,#REF!&lt;=10),"A",IF(AND(8&lt;=#REF!,#REF!&lt;=8.4),"B+",IF(AND(7&lt;=#REF!,#REF!&lt;=7.9),"B",IF(AND(6.5&lt;=#REF!,#REF!&lt;=6.9),"C+",IF(AND(5.5&lt;=#REF!,#REF!&lt;=6.4),"C",IF(AND(5&lt;=#REF!,#REF!&lt;=5.4),"D+",IF(AND(4&lt;=#REF!,#REF!&lt;=4.9),"D",IF(#REF!=0,"X","F"))))))))</f>
        <v>#REF!</v>
      </c>
      <c r="T47" s="24" t="e">
        <f>IF(AND(8.5&lt;=#REF!,#REF!&lt;=10),4,IF(AND(8&lt;=#REF!,#REF!&lt;=8.4),3.5,IF(AND(7&lt;=#REF!,#REF!&lt;=7.9),3,IF(AND(6.5&lt;=#REF!,#REF!&lt;=6.9),2.5,IF(AND(5.5&lt;=#REF!,#REF!&lt;=6.4),2,IF(AND(5&lt;=#REF!,#REF!&lt;=5.4),1.5,IF(AND(4&lt;=#REF!,#REF!&lt;=4.9),1,0)))))))</f>
        <v>#REF!</v>
      </c>
      <c r="U47" s="23" t="e">
        <f>IF(AND(8.5&lt;=#REF!,#REF!&lt;=10),"A",IF(AND(8&lt;=#REF!,#REF!&lt;=8.4),"B+",IF(AND(7&lt;=#REF!,#REF!&lt;=7.9),"B",IF(AND(6.5&lt;=#REF!,#REF!&lt;=6.9),"C+",IF(AND(5.5&lt;=#REF!,#REF!&lt;=6.4),"C",IF(AND(5&lt;=#REF!,#REF!&lt;=5.4),"D+",IF(AND(4&lt;=#REF!,#REF!&lt;=4.9),"D",IF(#REF!=0,"X","F"))))))))</f>
        <v>#REF!</v>
      </c>
      <c r="V47" s="24" t="e">
        <f>IF(AND(8.5&lt;=#REF!,#REF!&lt;=10),4,IF(AND(8&lt;=#REF!,#REF!&lt;=8.4),3.5,IF(AND(7&lt;=#REF!,#REF!&lt;=7.9),3,IF(AND(6.5&lt;=#REF!,#REF!&lt;=6.9),2.5,IF(AND(5.5&lt;=#REF!,#REF!&lt;=6.4),2,IF(AND(5&lt;=#REF!,#REF!&lt;=5.4),1.5,IF(AND(4&lt;=#REF!,#REF!&lt;=4.9),1,0)))))))</f>
        <v>#REF!</v>
      </c>
      <c r="W47" s="23" t="e">
        <f>IF(AND(8.5&lt;=#REF!,#REF!&lt;=10),"A",IF(AND(8&lt;=#REF!,#REF!&lt;=8.4),"B+",IF(AND(7&lt;=#REF!,#REF!&lt;=7.9),"B",IF(AND(6.5&lt;=#REF!,#REF!&lt;=6.9),"C+",IF(AND(5.5&lt;=#REF!,#REF!&lt;=6.4),"C",IF(AND(5&lt;=#REF!,#REF!&lt;=5.4),"D+",IF(AND(4&lt;=#REF!,#REF!&lt;=4.9),"D",IF(#REF!=0,"X","F"))))))))</f>
        <v>#REF!</v>
      </c>
      <c r="X47" s="24" t="e">
        <f>IF(AND(8.5&lt;=#REF!,#REF!&lt;=10),4,IF(AND(8&lt;=#REF!,#REF!&lt;=8.4),3.5,IF(AND(7&lt;=#REF!,#REF!&lt;=7.9),3,IF(AND(6.5&lt;=#REF!,#REF!&lt;=6.9),2.5,IF(AND(5.5&lt;=#REF!,#REF!&lt;=6.4),2,IF(AND(5&lt;=#REF!,#REF!&lt;=5.4),1.5,IF(AND(4&lt;=#REF!,#REF!&lt;=4.9),1,0)))))))</f>
        <v>#REF!</v>
      </c>
      <c r="Y47" s="15" t="e">
        <f>IF(AND(8.5&lt;=#REF!,#REF!&lt;=10),"A",IF(AND(8&lt;=#REF!,#REF!&lt;=8.4),"B+",IF(AND(7&lt;=#REF!,#REF!&lt;=7.9),"B",IF(AND(6.5&lt;=#REF!,#REF!&lt;=6.9),"C+",IF(AND(5.5&lt;=#REF!,#REF!&lt;=6.4),"C",IF(AND(5&lt;=#REF!,#REF!&lt;=5.4),"D+",IF(AND(4&lt;=#REF!,#REF!&lt;=4.9),"D",IF(#REF!=0,"X","F"))))))))</f>
        <v>#REF!</v>
      </c>
      <c r="Z47" s="16" t="e">
        <f>IF(AND(8.5&lt;=#REF!,#REF!&lt;=10),4,IF(AND(8&lt;=#REF!,#REF!&lt;=8.4),3.5,IF(AND(7&lt;=#REF!,#REF!&lt;=7.9),3,IF(AND(6.5&lt;=#REF!,#REF!&lt;=6.9),2.5,IF(AND(5.5&lt;=#REF!,#REF!&lt;=6.4),2,IF(AND(5&lt;=#REF!,#REF!&lt;=5.4),1.5,IF(AND(4&lt;=#REF!,#REF!&lt;=4.9),1,0)))))))</f>
        <v>#REF!</v>
      </c>
      <c r="AA47" s="15" t="e">
        <f>IF(AND(8.5&lt;=#REF!,#REF!&lt;=10),"A",IF(AND(8&lt;=#REF!,#REF!&lt;=8.4),"B+",IF(AND(7&lt;=#REF!,#REF!&lt;=7.9),"B",IF(AND(6.5&lt;=#REF!,#REF!&lt;=6.9),"C+",IF(AND(5.5&lt;=#REF!,#REF!&lt;=6.4),"C",IF(AND(5&lt;=#REF!,#REF!&lt;=5.4),"D+",IF(AND(4&lt;=#REF!,#REF!&lt;=4.9),"D",IF(#REF!=0,"X","F"))))))))</f>
        <v>#REF!</v>
      </c>
      <c r="AB47" s="16" t="e">
        <f>IF(AND(8.5&lt;=#REF!,#REF!&lt;=10),4,IF(AND(8&lt;=#REF!,#REF!&lt;=8.4),3.5,IF(AND(7&lt;=#REF!,#REF!&lt;=7.9),3,IF(AND(6.5&lt;=#REF!,#REF!&lt;=6.9),2.5,IF(AND(5.5&lt;=#REF!,#REF!&lt;=6.4),2,IF(AND(5&lt;=#REF!,#REF!&lt;=5.4),1.5,IF(AND(4&lt;=#REF!,#REF!&lt;=4.9),1,0)))))))</f>
        <v>#REF!</v>
      </c>
      <c r="AC47" s="17" t="e">
        <f>ROUND((SUMPRODUCT($E$5:$N$5,E47:N47)/SUM($E$5:$N$5)),2)</f>
        <v>#REF!</v>
      </c>
      <c r="AD47" s="17" t="e">
        <f t="shared" si="0"/>
        <v>#REF!</v>
      </c>
      <c r="AE47" s="3">
        <f>SUMIF(E47:AB47,#REF!,$E$5:$AB$5)</f>
        <v>24</v>
      </c>
      <c r="AF47" s="17" t="e">
        <f>ROUND((SUMPRODUCT($E$5:$AB$5,E47:AB47)/AE47),2)</f>
        <v>#REF!</v>
      </c>
    </row>
    <row r="48" spans="1:32" ht="23.25" customHeight="1" hidden="1">
      <c r="A48" s="35"/>
      <c r="B48" s="48"/>
      <c r="C48" s="49"/>
      <c r="D48" s="50"/>
      <c r="E48" s="13" t="e">
        <f>IF(AND(8.5&lt;=#REF!,#REF!&lt;=10),"A",IF(AND(8&lt;=#REF!,#REF!&lt;=8.4),"B+",IF(AND(7&lt;=#REF!,#REF!&lt;=7.9),"B",IF(AND(6.5&lt;=#REF!,#REF!&lt;=6.9),"C+",IF(AND(5.5&lt;=#REF!,#REF!&lt;=6.4),"C",IF(AND(5&lt;=#REF!,#REF!&lt;=5.4),"D+",IF(AND(4&lt;=#REF!,#REF!&lt;=4.9),"D",IF(#REF!=0,"X","F"))))))))</f>
        <v>#REF!</v>
      </c>
      <c r="F48" s="14" t="e">
        <f>IF(AND(8.5&lt;=#REF!,#REF!&lt;=10),4,IF(AND(8&lt;=#REF!,#REF!&lt;=8.4),3.5,IF(AND(7&lt;=#REF!,#REF!&lt;=7.9),3,IF(AND(6.5&lt;=#REF!,#REF!&lt;=6.9),2.5,IF(AND(5.5&lt;=#REF!,#REF!&lt;=6.4),2,IF(AND(5&lt;=#REF!,#REF!&lt;=5.4),1.5,IF(AND(4&lt;=#REF!,#REF!&lt;=4.9),1,0)))))))</f>
        <v>#REF!</v>
      </c>
      <c r="G48" s="13" t="e">
        <f>IF(AND(8.5&lt;=#REF!,#REF!&lt;=10),"A",IF(AND(8&lt;=#REF!,#REF!&lt;=8.4),"B+",IF(AND(7&lt;=#REF!,#REF!&lt;=7.9),"B",IF(AND(6.5&lt;=#REF!,#REF!&lt;=6.9),"C+",IF(AND(5.5&lt;=#REF!,#REF!&lt;=6.4),"C",IF(AND(5&lt;=#REF!,#REF!&lt;=5.4),"D+",IF(AND(4&lt;=#REF!,#REF!&lt;=4.9),"D",IF(#REF!=0,"X","F"))))))))</f>
        <v>#REF!</v>
      </c>
      <c r="H48" s="14" t="e">
        <f>IF(AND(8.5&lt;=#REF!,#REF!&lt;=10),4,IF(AND(8&lt;=#REF!,#REF!&lt;=8.4),3.5,IF(AND(7&lt;=#REF!,#REF!&lt;=7.9),3,IF(AND(6.5&lt;=#REF!,#REF!&lt;=6.9),2.5,IF(AND(5.5&lt;=#REF!,#REF!&lt;=6.4),2,IF(AND(5&lt;=#REF!,#REF!&lt;=5.4),1.5,IF(AND(4&lt;=#REF!,#REF!&lt;=4.9),1,0)))))))</f>
        <v>#REF!</v>
      </c>
      <c r="I48" s="13" t="e">
        <f>IF(AND(8.5&lt;=#REF!,#REF!&lt;=10),"A",IF(AND(8&lt;=#REF!,#REF!&lt;=8.4),"B+",IF(AND(7&lt;=#REF!,#REF!&lt;=7.9),"B",IF(AND(6.5&lt;=#REF!,#REF!&lt;=6.9),"C+",IF(AND(5.5&lt;=#REF!,#REF!&lt;=6.4),"C",IF(AND(5&lt;=#REF!,#REF!&lt;=5.4),"D+",IF(AND(4&lt;=#REF!,#REF!&lt;=4.9),"D",IF(#REF!=0,"X","F"))))))))</f>
        <v>#REF!</v>
      </c>
      <c r="J48" s="14" t="e">
        <f>IF(AND(8.5&lt;=#REF!,#REF!&lt;=10),4,IF(AND(8&lt;=#REF!,#REF!&lt;=8.4),3.5,IF(AND(7&lt;=#REF!,#REF!&lt;=7.9),3,IF(AND(6.5&lt;=#REF!,#REF!&lt;=6.9),2.5,IF(AND(5.5&lt;=#REF!,#REF!&lt;=6.4),2,IF(AND(5&lt;=#REF!,#REF!&lt;=5.4),1.5,IF(AND(4&lt;=#REF!,#REF!&lt;=4.9),1,0)))))))</f>
        <v>#REF!</v>
      </c>
      <c r="K48" s="23" t="e">
        <f>IF(AND(8.5&lt;=#REF!,#REF!&lt;=10),"A",IF(AND(8&lt;=#REF!,#REF!&lt;=8.4),"B+",IF(AND(7&lt;=#REF!,#REF!&lt;=7.9),"B",IF(AND(6.5&lt;=#REF!,#REF!&lt;=6.9),"C+",IF(AND(5.5&lt;=#REF!,#REF!&lt;=6.4),"C",IF(AND(5&lt;=#REF!,#REF!&lt;=5.4),"D+",IF(AND(4&lt;=#REF!,#REF!&lt;=4.9),"D",IF(#REF!=0,"X","F"))))))))</f>
        <v>#REF!</v>
      </c>
      <c r="L48" s="24" t="e">
        <f>IF(AND(8.5&lt;=#REF!,#REF!&lt;=10),4,IF(AND(8&lt;=#REF!,#REF!&lt;=8.4),3.5,IF(AND(7&lt;=#REF!,#REF!&lt;=7.9),3,IF(AND(6.5&lt;=#REF!,#REF!&lt;=6.9),2.5,IF(AND(5.5&lt;=#REF!,#REF!&lt;=6.4),2,IF(AND(5&lt;=#REF!,#REF!&lt;=5.4),1.5,IF(AND(4&lt;=#REF!,#REF!&lt;=4.9),1,0)))))))</f>
        <v>#REF!</v>
      </c>
      <c r="M48" s="23" t="e">
        <f>IF(AND(8.5&lt;=#REF!,#REF!&lt;=10),"A",IF(AND(8&lt;=#REF!,#REF!&lt;=8.4),"B+",IF(AND(7&lt;=#REF!,#REF!&lt;=7.9),"B",IF(AND(6.5&lt;=#REF!,#REF!&lt;=6.9),"C+",IF(AND(5.5&lt;=#REF!,#REF!&lt;=6.4),"C",IF(AND(5&lt;=#REF!,#REF!&lt;=5.4),"D+",IF(AND(4&lt;=#REF!,#REF!&lt;=4.9),"D",IF(#REF!=0,"X","F"))))))))</f>
        <v>#REF!</v>
      </c>
      <c r="N48" s="24" t="e">
        <f>IF(AND(8.5&lt;=#REF!,#REF!&lt;=10),4,IF(AND(8&lt;=#REF!,#REF!&lt;=8.4),3.5,IF(AND(7&lt;=#REF!,#REF!&lt;=7.9),3,IF(AND(6.5&lt;=#REF!,#REF!&lt;=6.9),2.5,IF(AND(5.5&lt;=#REF!,#REF!&lt;=6.4),2,IF(AND(5&lt;=#REF!,#REF!&lt;=5.4),1.5,IF(AND(4&lt;=#REF!,#REF!&lt;=4.9),1,0)))))))</f>
        <v>#REF!</v>
      </c>
      <c r="O48" s="23" t="e">
        <f>IF(AND(8.5&lt;=#REF!,#REF!&lt;=10),"A",IF(AND(8&lt;=#REF!,#REF!&lt;=8.4),"B+",IF(AND(7&lt;=#REF!,#REF!&lt;=7.9),"B",IF(AND(6.5&lt;=#REF!,#REF!&lt;=6.9),"C+",IF(AND(5.5&lt;=#REF!,#REF!&lt;=6.4),"C",IF(AND(5&lt;=#REF!,#REF!&lt;=5.4),"D+",IF(AND(4&lt;=#REF!,#REF!&lt;=4.9),"D",IF(#REF!=0,"X","F"))))))))</f>
        <v>#REF!</v>
      </c>
      <c r="P48" s="24" t="e">
        <f>IF(AND(8.5&lt;=#REF!,#REF!&lt;=10),4,IF(AND(8&lt;=#REF!,#REF!&lt;=8.4),3.5,IF(AND(7&lt;=#REF!,#REF!&lt;=7.9),3,IF(AND(6.5&lt;=#REF!,#REF!&lt;=6.9),2.5,IF(AND(5.5&lt;=#REF!,#REF!&lt;=6.4),2,IF(AND(5&lt;=#REF!,#REF!&lt;=5.4),1.5,IF(AND(4&lt;=#REF!,#REF!&lt;=4.9),1,0)))))))</f>
        <v>#REF!</v>
      </c>
      <c r="Q48" s="23" t="e">
        <f>IF(AND(8.5&lt;=#REF!,#REF!&lt;=10),"A",IF(AND(8&lt;=#REF!,#REF!&lt;=8.4),"B+",IF(AND(7&lt;=#REF!,#REF!&lt;=7.9),"B",IF(AND(6.5&lt;=#REF!,#REF!&lt;=6.9),"C+",IF(AND(5.5&lt;=#REF!,#REF!&lt;=6.4),"C",IF(AND(5&lt;=#REF!,#REF!&lt;=5.4),"D+",IF(AND(4&lt;=#REF!,#REF!&lt;=4.9),"D",IF(#REF!=0,"X","F"))))))))</f>
        <v>#REF!</v>
      </c>
      <c r="R48" s="24" t="e">
        <f>IF(AND(8.5&lt;=#REF!,#REF!&lt;=10),4,IF(AND(8&lt;=#REF!,#REF!&lt;=8.4),3.5,IF(AND(7&lt;=#REF!,#REF!&lt;=7.9),3,IF(AND(6.5&lt;=#REF!,#REF!&lt;=6.9),2.5,IF(AND(5.5&lt;=#REF!,#REF!&lt;=6.4),2,IF(AND(5&lt;=#REF!,#REF!&lt;=5.4),1.5,IF(AND(4&lt;=#REF!,#REF!&lt;=4.9),1,0)))))))</f>
        <v>#REF!</v>
      </c>
      <c r="S48" s="23" t="e">
        <f>IF(AND(8.5&lt;=#REF!,#REF!&lt;=10),"A",IF(AND(8&lt;=#REF!,#REF!&lt;=8.4),"B+",IF(AND(7&lt;=#REF!,#REF!&lt;=7.9),"B",IF(AND(6.5&lt;=#REF!,#REF!&lt;=6.9),"C+",IF(AND(5.5&lt;=#REF!,#REF!&lt;=6.4),"C",IF(AND(5&lt;=#REF!,#REF!&lt;=5.4),"D+",IF(AND(4&lt;=#REF!,#REF!&lt;=4.9),"D",IF(#REF!=0,"X","F"))))))))</f>
        <v>#REF!</v>
      </c>
      <c r="T48" s="24" t="e">
        <f>IF(AND(8.5&lt;=#REF!,#REF!&lt;=10),4,IF(AND(8&lt;=#REF!,#REF!&lt;=8.4),3.5,IF(AND(7&lt;=#REF!,#REF!&lt;=7.9),3,IF(AND(6.5&lt;=#REF!,#REF!&lt;=6.9),2.5,IF(AND(5.5&lt;=#REF!,#REF!&lt;=6.4),2,IF(AND(5&lt;=#REF!,#REF!&lt;=5.4),1.5,IF(AND(4&lt;=#REF!,#REF!&lt;=4.9),1,0)))))))</f>
        <v>#REF!</v>
      </c>
      <c r="U48" s="23" t="e">
        <f>IF(AND(8.5&lt;=#REF!,#REF!&lt;=10),"A",IF(AND(8&lt;=#REF!,#REF!&lt;=8.4),"B+",IF(AND(7&lt;=#REF!,#REF!&lt;=7.9),"B",IF(AND(6.5&lt;=#REF!,#REF!&lt;=6.9),"C+",IF(AND(5.5&lt;=#REF!,#REF!&lt;=6.4),"C",IF(AND(5&lt;=#REF!,#REF!&lt;=5.4),"D+",IF(AND(4&lt;=#REF!,#REF!&lt;=4.9),"D",IF(#REF!=0,"X","F"))))))))</f>
        <v>#REF!</v>
      </c>
      <c r="V48" s="24" t="e">
        <f>IF(AND(8.5&lt;=#REF!,#REF!&lt;=10),4,IF(AND(8&lt;=#REF!,#REF!&lt;=8.4),3.5,IF(AND(7&lt;=#REF!,#REF!&lt;=7.9),3,IF(AND(6.5&lt;=#REF!,#REF!&lt;=6.9),2.5,IF(AND(5.5&lt;=#REF!,#REF!&lt;=6.4),2,IF(AND(5&lt;=#REF!,#REF!&lt;=5.4),1.5,IF(AND(4&lt;=#REF!,#REF!&lt;=4.9),1,0)))))))</f>
        <v>#REF!</v>
      </c>
      <c r="W48" s="23" t="e">
        <f>IF(AND(8.5&lt;=#REF!,#REF!&lt;=10),"A",IF(AND(8&lt;=#REF!,#REF!&lt;=8.4),"B+",IF(AND(7&lt;=#REF!,#REF!&lt;=7.9),"B",IF(AND(6.5&lt;=#REF!,#REF!&lt;=6.9),"C+",IF(AND(5.5&lt;=#REF!,#REF!&lt;=6.4),"C",IF(AND(5&lt;=#REF!,#REF!&lt;=5.4),"D+",IF(AND(4&lt;=#REF!,#REF!&lt;=4.9),"D",IF(#REF!=0,"X","F"))))))))</f>
        <v>#REF!</v>
      </c>
      <c r="X48" s="24" t="e">
        <f>IF(AND(8.5&lt;=#REF!,#REF!&lt;=10),4,IF(AND(8&lt;=#REF!,#REF!&lt;=8.4),3.5,IF(AND(7&lt;=#REF!,#REF!&lt;=7.9),3,IF(AND(6.5&lt;=#REF!,#REF!&lt;=6.9),2.5,IF(AND(5.5&lt;=#REF!,#REF!&lt;=6.4),2,IF(AND(5&lt;=#REF!,#REF!&lt;=5.4),1.5,IF(AND(4&lt;=#REF!,#REF!&lt;=4.9),1,0)))))))</f>
        <v>#REF!</v>
      </c>
      <c r="Y48" s="15" t="e">
        <f>IF(AND(8.5&lt;=#REF!,#REF!&lt;=10),"A",IF(AND(8&lt;=#REF!,#REF!&lt;=8.4),"B+",IF(AND(7&lt;=#REF!,#REF!&lt;=7.9),"B",IF(AND(6.5&lt;=#REF!,#REF!&lt;=6.9),"C+",IF(AND(5.5&lt;=#REF!,#REF!&lt;=6.4),"C",IF(AND(5&lt;=#REF!,#REF!&lt;=5.4),"D+",IF(AND(4&lt;=#REF!,#REF!&lt;=4.9),"D",IF(#REF!=0,"X","F"))))))))</f>
        <v>#REF!</v>
      </c>
      <c r="Z48" s="16" t="e">
        <f>IF(AND(8.5&lt;=#REF!,#REF!&lt;=10),4,IF(AND(8&lt;=#REF!,#REF!&lt;=8.4),3.5,IF(AND(7&lt;=#REF!,#REF!&lt;=7.9),3,IF(AND(6.5&lt;=#REF!,#REF!&lt;=6.9),2.5,IF(AND(5.5&lt;=#REF!,#REF!&lt;=6.4),2,IF(AND(5&lt;=#REF!,#REF!&lt;=5.4),1.5,IF(AND(4&lt;=#REF!,#REF!&lt;=4.9),1,0)))))))</f>
        <v>#REF!</v>
      </c>
      <c r="AA48" s="15" t="e">
        <f>IF(AND(8.5&lt;=#REF!,#REF!&lt;=10),"A",IF(AND(8&lt;=#REF!,#REF!&lt;=8.4),"B+",IF(AND(7&lt;=#REF!,#REF!&lt;=7.9),"B",IF(AND(6.5&lt;=#REF!,#REF!&lt;=6.9),"C+",IF(AND(5.5&lt;=#REF!,#REF!&lt;=6.4),"C",IF(AND(5&lt;=#REF!,#REF!&lt;=5.4),"D+",IF(AND(4&lt;=#REF!,#REF!&lt;=4.9),"D",IF(#REF!=0,"X","F"))))))))</f>
        <v>#REF!</v>
      </c>
      <c r="AB48" s="16" t="e">
        <f>IF(AND(8.5&lt;=#REF!,#REF!&lt;=10),4,IF(AND(8&lt;=#REF!,#REF!&lt;=8.4),3.5,IF(AND(7&lt;=#REF!,#REF!&lt;=7.9),3,IF(AND(6.5&lt;=#REF!,#REF!&lt;=6.9),2.5,IF(AND(5.5&lt;=#REF!,#REF!&lt;=6.4),2,IF(AND(5&lt;=#REF!,#REF!&lt;=5.4),1.5,IF(AND(4&lt;=#REF!,#REF!&lt;=4.9),1,0)))))))</f>
        <v>#REF!</v>
      </c>
      <c r="AC48" s="17" t="e">
        <f>ROUND((SUMPRODUCT($E$5:$N$5,E48:N48)/SUM($E$5:$N$5)),2)</f>
        <v>#REF!</v>
      </c>
      <c r="AD48" s="17" t="e">
        <f t="shared" si="0"/>
        <v>#REF!</v>
      </c>
      <c r="AE48" s="3">
        <f>SUMIF(E48:AB48,#REF!,$E$5:$AB$5)</f>
        <v>24</v>
      </c>
      <c r="AF48" s="17" t="e">
        <f>ROUND((SUMPRODUCT($E$5:$AB$5,E48:AB48)/AE48),2)</f>
        <v>#REF!</v>
      </c>
    </row>
    <row r="49" spans="1:32" ht="23.25" customHeight="1" hidden="1">
      <c r="A49" s="35"/>
      <c r="B49" s="54"/>
      <c r="C49" s="55"/>
      <c r="D49" s="56"/>
      <c r="E49" s="13" t="e">
        <f>IF(AND(8.5&lt;=#REF!,#REF!&lt;=10),"A",IF(AND(8&lt;=#REF!,#REF!&lt;=8.4),"B+",IF(AND(7&lt;=#REF!,#REF!&lt;=7.9),"B",IF(AND(6.5&lt;=#REF!,#REF!&lt;=6.9),"C+",IF(AND(5.5&lt;=#REF!,#REF!&lt;=6.4),"C",IF(AND(5&lt;=#REF!,#REF!&lt;=5.4),"D+",IF(AND(4&lt;=#REF!,#REF!&lt;=4.9),"D",IF(#REF!=0,"X","F"))))))))</f>
        <v>#REF!</v>
      </c>
      <c r="F49" s="14" t="e">
        <f>IF(AND(8.5&lt;=#REF!,#REF!&lt;=10),4,IF(AND(8&lt;=#REF!,#REF!&lt;=8.4),3.5,IF(AND(7&lt;=#REF!,#REF!&lt;=7.9),3,IF(AND(6.5&lt;=#REF!,#REF!&lt;=6.9),2.5,IF(AND(5.5&lt;=#REF!,#REF!&lt;=6.4),2,IF(AND(5&lt;=#REF!,#REF!&lt;=5.4),1.5,IF(AND(4&lt;=#REF!,#REF!&lt;=4.9),1,0)))))))</f>
        <v>#REF!</v>
      </c>
      <c r="G49" s="13" t="e">
        <f>IF(AND(8.5&lt;=#REF!,#REF!&lt;=10),"A",IF(AND(8&lt;=#REF!,#REF!&lt;=8.4),"B+",IF(AND(7&lt;=#REF!,#REF!&lt;=7.9),"B",IF(AND(6.5&lt;=#REF!,#REF!&lt;=6.9),"C+",IF(AND(5.5&lt;=#REF!,#REF!&lt;=6.4),"C",IF(AND(5&lt;=#REF!,#REF!&lt;=5.4),"D+",IF(AND(4&lt;=#REF!,#REF!&lt;=4.9),"D",IF(#REF!=0,"X","F"))))))))</f>
        <v>#REF!</v>
      </c>
      <c r="H49" s="14" t="e">
        <f>IF(AND(8.5&lt;=#REF!,#REF!&lt;=10),4,IF(AND(8&lt;=#REF!,#REF!&lt;=8.4),3.5,IF(AND(7&lt;=#REF!,#REF!&lt;=7.9),3,IF(AND(6.5&lt;=#REF!,#REF!&lt;=6.9),2.5,IF(AND(5.5&lt;=#REF!,#REF!&lt;=6.4),2,IF(AND(5&lt;=#REF!,#REF!&lt;=5.4),1.5,IF(AND(4&lt;=#REF!,#REF!&lt;=4.9),1,0)))))))</f>
        <v>#REF!</v>
      </c>
      <c r="I49" s="13" t="e">
        <f>IF(AND(8.5&lt;=#REF!,#REF!&lt;=10),"A",IF(AND(8&lt;=#REF!,#REF!&lt;=8.4),"B+",IF(AND(7&lt;=#REF!,#REF!&lt;=7.9),"B",IF(AND(6.5&lt;=#REF!,#REF!&lt;=6.9),"C+",IF(AND(5.5&lt;=#REF!,#REF!&lt;=6.4),"C",IF(AND(5&lt;=#REF!,#REF!&lt;=5.4),"D+",IF(AND(4&lt;=#REF!,#REF!&lt;=4.9),"D",IF(#REF!=0,"X","F"))))))))</f>
        <v>#REF!</v>
      </c>
      <c r="J49" s="14" t="e">
        <f>IF(AND(8.5&lt;=#REF!,#REF!&lt;=10),4,IF(AND(8&lt;=#REF!,#REF!&lt;=8.4),3.5,IF(AND(7&lt;=#REF!,#REF!&lt;=7.9),3,IF(AND(6.5&lt;=#REF!,#REF!&lt;=6.9),2.5,IF(AND(5.5&lt;=#REF!,#REF!&lt;=6.4),2,IF(AND(5&lt;=#REF!,#REF!&lt;=5.4),1.5,IF(AND(4&lt;=#REF!,#REF!&lt;=4.9),1,0)))))))</f>
        <v>#REF!</v>
      </c>
      <c r="K49" s="23" t="e">
        <f>IF(AND(8.5&lt;=#REF!,#REF!&lt;=10),"A",IF(AND(8&lt;=#REF!,#REF!&lt;=8.4),"B+",IF(AND(7&lt;=#REF!,#REF!&lt;=7.9),"B",IF(AND(6.5&lt;=#REF!,#REF!&lt;=6.9),"C+",IF(AND(5.5&lt;=#REF!,#REF!&lt;=6.4),"C",IF(AND(5&lt;=#REF!,#REF!&lt;=5.4),"D+",IF(AND(4&lt;=#REF!,#REF!&lt;=4.9),"D",IF(#REF!=0,"X","F"))))))))</f>
        <v>#REF!</v>
      </c>
      <c r="L49" s="24" t="e">
        <f>IF(AND(8.5&lt;=#REF!,#REF!&lt;=10),4,IF(AND(8&lt;=#REF!,#REF!&lt;=8.4),3.5,IF(AND(7&lt;=#REF!,#REF!&lt;=7.9),3,IF(AND(6.5&lt;=#REF!,#REF!&lt;=6.9),2.5,IF(AND(5.5&lt;=#REF!,#REF!&lt;=6.4),2,IF(AND(5&lt;=#REF!,#REF!&lt;=5.4),1.5,IF(AND(4&lt;=#REF!,#REF!&lt;=4.9),1,0)))))))</f>
        <v>#REF!</v>
      </c>
      <c r="M49" s="23" t="e">
        <f>IF(AND(8.5&lt;=#REF!,#REF!&lt;=10),"A",IF(AND(8&lt;=#REF!,#REF!&lt;=8.4),"B+",IF(AND(7&lt;=#REF!,#REF!&lt;=7.9),"B",IF(AND(6.5&lt;=#REF!,#REF!&lt;=6.9),"C+",IF(AND(5.5&lt;=#REF!,#REF!&lt;=6.4),"C",IF(AND(5&lt;=#REF!,#REF!&lt;=5.4),"D+",IF(AND(4&lt;=#REF!,#REF!&lt;=4.9),"D",IF(#REF!=0,"X","F"))))))))</f>
        <v>#REF!</v>
      </c>
      <c r="N49" s="24" t="e">
        <f>IF(AND(8.5&lt;=#REF!,#REF!&lt;=10),4,IF(AND(8&lt;=#REF!,#REF!&lt;=8.4),3.5,IF(AND(7&lt;=#REF!,#REF!&lt;=7.9),3,IF(AND(6.5&lt;=#REF!,#REF!&lt;=6.9),2.5,IF(AND(5.5&lt;=#REF!,#REF!&lt;=6.4),2,IF(AND(5&lt;=#REF!,#REF!&lt;=5.4),1.5,IF(AND(4&lt;=#REF!,#REF!&lt;=4.9),1,0)))))))</f>
        <v>#REF!</v>
      </c>
      <c r="O49" s="23" t="e">
        <f>IF(AND(8.5&lt;=#REF!,#REF!&lt;=10),"A",IF(AND(8&lt;=#REF!,#REF!&lt;=8.4),"B+",IF(AND(7&lt;=#REF!,#REF!&lt;=7.9),"B",IF(AND(6.5&lt;=#REF!,#REF!&lt;=6.9),"C+",IF(AND(5.5&lt;=#REF!,#REF!&lt;=6.4),"C",IF(AND(5&lt;=#REF!,#REF!&lt;=5.4),"D+",IF(AND(4&lt;=#REF!,#REF!&lt;=4.9),"D",IF(#REF!=0,"X","F"))))))))</f>
        <v>#REF!</v>
      </c>
      <c r="P49" s="24" t="e">
        <f>IF(AND(8.5&lt;=#REF!,#REF!&lt;=10),4,IF(AND(8&lt;=#REF!,#REF!&lt;=8.4),3.5,IF(AND(7&lt;=#REF!,#REF!&lt;=7.9),3,IF(AND(6.5&lt;=#REF!,#REF!&lt;=6.9),2.5,IF(AND(5.5&lt;=#REF!,#REF!&lt;=6.4),2,IF(AND(5&lt;=#REF!,#REF!&lt;=5.4),1.5,IF(AND(4&lt;=#REF!,#REF!&lt;=4.9),1,0)))))))</f>
        <v>#REF!</v>
      </c>
      <c r="Q49" s="23" t="e">
        <f>IF(AND(8.5&lt;=#REF!,#REF!&lt;=10),"A",IF(AND(8&lt;=#REF!,#REF!&lt;=8.4),"B+",IF(AND(7&lt;=#REF!,#REF!&lt;=7.9),"B",IF(AND(6.5&lt;=#REF!,#REF!&lt;=6.9),"C+",IF(AND(5.5&lt;=#REF!,#REF!&lt;=6.4),"C",IF(AND(5&lt;=#REF!,#REF!&lt;=5.4),"D+",IF(AND(4&lt;=#REF!,#REF!&lt;=4.9),"D",IF(#REF!=0,"X","F"))))))))</f>
        <v>#REF!</v>
      </c>
      <c r="R49" s="24" t="e">
        <f>IF(AND(8.5&lt;=#REF!,#REF!&lt;=10),4,IF(AND(8&lt;=#REF!,#REF!&lt;=8.4),3.5,IF(AND(7&lt;=#REF!,#REF!&lt;=7.9),3,IF(AND(6.5&lt;=#REF!,#REF!&lt;=6.9),2.5,IF(AND(5.5&lt;=#REF!,#REF!&lt;=6.4),2,IF(AND(5&lt;=#REF!,#REF!&lt;=5.4),1.5,IF(AND(4&lt;=#REF!,#REF!&lt;=4.9),1,0)))))))</f>
        <v>#REF!</v>
      </c>
      <c r="S49" s="23" t="e">
        <f>IF(AND(8.5&lt;=#REF!,#REF!&lt;=10),"A",IF(AND(8&lt;=#REF!,#REF!&lt;=8.4),"B+",IF(AND(7&lt;=#REF!,#REF!&lt;=7.9),"B",IF(AND(6.5&lt;=#REF!,#REF!&lt;=6.9),"C+",IF(AND(5.5&lt;=#REF!,#REF!&lt;=6.4),"C",IF(AND(5&lt;=#REF!,#REF!&lt;=5.4),"D+",IF(AND(4&lt;=#REF!,#REF!&lt;=4.9),"D",IF(#REF!=0,"X","F"))))))))</f>
        <v>#REF!</v>
      </c>
      <c r="T49" s="24" t="e">
        <f>IF(AND(8.5&lt;=#REF!,#REF!&lt;=10),4,IF(AND(8&lt;=#REF!,#REF!&lt;=8.4),3.5,IF(AND(7&lt;=#REF!,#REF!&lt;=7.9),3,IF(AND(6.5&lt;=#REF!,#REF!&lt;=6.9),2.5,IF(AND(5.5&lt;=#REF!,#REF!&lt;=6.4),2,IF(AND(5&lt;=#REF!,#REF!&lt;=5.4),1.5,IF(AND(4&lt;=#REF!,#REF!&lt;=4.9),1,0)))))))</f>
        <v>#REF!</v>
      </c>
      <c r="U49" s="23" t="e">
        <f>IF(AND(8.5&lt;=#REF!,#REF!&lt;=10),"A",IF(AND(8&lt;=#REF!,#REF!&lt;=8.4),"B+",IF(AND(7&lt;=#REF!,#REF!&lt;=7.9),"B",IF(AND(6.5&lt;=#REF!,#REF!&lt;=6.9),"C+",IF(AND(5.5&lt;=#REF!,#REF!&lt;=6.4),"C",IF(AND(5&lt;=#REF!,#REF!&lt;=5.4),"D+",IF(AND(4&lt;=#REF!,#REF!&lt;=4.9),"D",IF(#REF!=0,"X","F"))))))))</f>
        <v>#REF!</v>
      </c>
      <c r="V49" s="24" t="e">
        <f>IF(AND(8.5&lt;=#REF!,#REF!&lt;=10),4,IF(AND(8&lt;=#REF!,#REF!&lt;=8.4),3.5,IF(AND(7&lt;=#REF!,#REF!&lt;=7.9),3,IF(AND(6.5&lt;=#REF!,#REF!&lt;=6.9),2.5,IF(AND(5.5&lt;=#REF!,#REF!&lt;=6.4),2,IF(AND(5&lt;=#REF!,#REF!&lt;=5.4),1.5,IF(AND(4&lt;=#REF!,#REF!&lt;=4.9),1,0)))))))</f>
        <v>#REF!</v>
      </c>
      <c r="W49" s="23" t="e">
        <f>IF(AND(8.5&lt;=#REF!,#REF!&lt;=10),"A",IF(AND(8&lt;=#REF!,#REF!&lt;=8.4),"B+",IF(AND(7&lt;=#REF!,#REF!&lt;=7.9),"B",IF(AND(6.5&lt;=#REF!,#REF!&lt;=6.9),"C+",IF(AND(5.5&lt;=#REF!,#REF!&lt;=6.4),"C",IF(AND(5&lt;=#REF!,#REF!&lt;=5.4),"D+",IF(AND(4&lt;=#REF!,#REF!&lt;=4.9),"D",IF(#REF!=0,"X","F"))))))))</f>
        <v>#REF!</v>
      </c>
      <c r="X49" s="24" t="e">
        <f>IF(AND(8.5&lt;=#REF!,#REF!&lt;=10),4,IF(AND(8&lt;=#REF!,#REF!&lt;=8.4),3.5,IF(AND(7&lt;=#REF!,#REF!&lt;=7.9),3,IF(AND(6.5&lt;=#REF!,#REF!&lt;=6.9),2.5,IF(AND(5.5&lt;=#REF!,#REF!&lt;=6.4),2,IF(AND(5&lt;=#REF!,#REF!&lt;=5.4),1.5,IF(AND(4&lt;=#REF!,#REF!&lt;=4.9),1,0)))))))</f>
        <v>#REF!</v>
      </c>
      <c r="Y49" s="15" t="e">
        <f>IF(AND(8.5&lt;=#REF!,#REF!&lt;=10),"A",IF(AND(8&lt;=#REF!,#REF!&lt;=8.4),"B+",IF(AND(7&lt;=#REF!,#REF!&lt;=7.9),"B",IF(AND(6.5&lt;=#REF!,#REF!&lt;=6.9),"C+",IF(AND(5.5&lt;=#REF!,#REF!&lt;=6.4),"C",IF(AND(5&lt;=#REF!,#REF!&lt;=5.4),"D+",IF(AND(4&lt;=#REF!,#REF!&lt;=4.9),"D",IF(#REF!=0,"X","F"))))))))</f>
        <v>#REF!</v>
      </c>
      <c r="Z49" s="16" t="e">
        <f>IF(AND(8.5&lt;=#REF!,#REF!&lt;=10),4,IF(AND(8&lt;=#REF!,#REF!&lt;=8.4),3.5,IF(AND(7&lt;=#REF!,#REF!&lt;=7.9),3,IF(AND(6.5&lt;=#REF!,#REF!&lt;=6.9),2.5,IF(AND(5.5&lt;=#REF!,#REF!&lt;=6.4),2,IF(AND(5&lt;=#REF!,#REF!&lt;=5.4),1.5,IF(AND(4&lt;=#REF!,#REF!&lt;=4.9),1,0)))))))</f>
        <v>#REF!</v>
      </c>
      <c r="AA49" s="15" t="e">
        <f>IF(AND(8.5&lt;=#REF!,#REF!&lt;=10),"A",IF(AND(8&lt;=#REF!,#REF!&lt;=8.4),"B+",IF(AND(7&lt;=#REF!,#REF!&lt;=7.9),"B",IF(AND(6.5&lt;=#REF!,#REF!&lt;=6.9),"C+",IF(AND(5.5&lt;=#REF!,#REF!&lt;=6.4),"C",IF(AND(5&lt;=#REF!,#REF!&lt;=5.4),"D+",IF(AND(4&lt;=#REF!,#REF!&lt;=4.9),"D",IF(#REF!=0,"X","F"))))))))</f>
        <v>#REF!</v>
      </c>
      <c r="AB49" s="16" t="e">
        <f>IF(AND(8.5&lt;=#REF!,#REF!&lt;=10),4,IF(AND(8&lt;=#REF!,#REF!&lt;=8.4),3.5,IF(AND(7&lt;=#REF!,#REF!&lt;=7.9),3,IF(AND(6.5&lt;=#REF!,#REF!&lt;=6.9),2.5,IF(AND(5.5&lt;=#REF!,#REF!&lt;=6.4),2,IF(AND(5&lt;=#REF!,#REF!&lt;=5.4),1.5,IF(AND(4&lt;=#REF!,#REF!&lt;=4.9),1,0)))))))</f>
        <v>#REF!</v>
      </c>
      <c r="AC49" s="17" t="e">
        <f>ROUND((SUMPRODUCT($E$5:$N$5,E49:N49)/SUM($E$5:$N$5)),2)</f>
        <v>#REF!</v>
      </c>
      <c r="AD49" s="17" t="e">
        <f t="shared" si="0"/>
        <v>#REF!</v>
      </c>
      <c r="AE49" s="3">
        <f>SUMIF(E49:AB49,#REF!,$E$5:$AB$5)</f>
        <v>24</v>
      </c>
      <c r="AF49" s="17" t="e">
        <f>ROUND((SUMPRODUCT($E$5:$AB$5,E49:AB49)/AE49),2)</f>
        <v>#REF!</v>
      </c>
    </row>
    <row r="50" spans="1:32" ht="23.25" customHeight="1" hidden="1">
      <c r="A50" s="35"/>
      <c r="B50" s="60"/>
      <c r="C50" s="59"/>
      <c r="D50" s="61"/>
      <c r="E50" s="13" t="e">
        <f>IF(AND(8.5&lt;=#REF!,#REF!&lt;=10),"A",IF(AND(8&lt;=#REF!,#REF!&lt;=8.4),"B+",IF(AND(7&lt;=#REF!,#REF!&lt;=7.9),"B",IF(AND(6.5&lt;=#REF!,#REF!&lt;=6.9),"C+",IF(AND(5.5&lt;=#REF!,#REF!&lt;=6.4),"C",IF(AND(5&lt;=#REF!,#REF!&lt;=5.4),"D+",IF(AND(4&lt;=#REF!,#REF!&lt;=4.9),"D",IF(#REF!=0,"X","F"))))))))</f>
        <v>#REF!</v>
      </c>
      <c r="F50" s="14" t="e">
        <f>IF(AND(8.5&lt;=#REF!,#REF!&lt;=10),4,IF(AND(8&lt;=#REF!,#REF!&lt;=8.4),3.5,IF(AND(7&lt;=#REF!,#REF!&lt;=7.9),3,IF(AND(6.5&lt;=#REF!,#REF!&lt;=6.9),2.5,IF(AND(5.5&lt;=#REF!,#REF!&lt;=6.4),2,IF(AND(5&lt;=#REF!,#REF!&lt;=5.4),1.5,IF(AND(4&lt;=#REF!,#REF!&lt;=4.9),1,0)))))))</f>
        <v>#REF!</v>
      </c>
      <c r="G50" s="13" t="e">
        <f>IF(AND(8.5&lt;=#REF!,#REF!&lt;=10),"A",IF(AND(8&lt;=#REF!,#REF!&lt;=8.4),"B+",IF(AND(7&lt;=#REF!,#REF!&lt;=7.9),"B",IF(AND(6.5&lt;=#REF!,#REF!&lt;=6.9),"C+",IF(AND(5.5&lt;=#REF!,#REF!&lt;=6.4),"C",IF(AND(5&lt;=#REF!,#REF!&lt;=5.4),"D+",IF(AND(4&lt;=#REF!,#REF!&lt;=4.9),"D",IF(#REF!=0,"X","F"))))))))</f>
        <v>#REF!</v>
      </c>
      <c r="H50" s="14" t="e">
        <f>IF(AND(8.5&lt;=#REF!,#REF!&lt;=10),4,IF(AND(8&lt;=#REF!,#REF!&lt;=8.4),3.5,IF(AND(7&lt;=#REF!,#REF!&lt;=7.9),3,IF(AND(6.5&lt;=#REF!,#REF!&lt;=6.9),2.5,IF(AND(5.5&lt;=#REF!,#REF!&lt;=6.4),2,IF(AND(5&lt;=#REF!,#REF!&lt;=5.4),1.5,IF(AND(4&lt;=#REF!,#REF!&lt;=4.9),1,0)))))))</f>
        <v>#REF!</v>
      </c>
      <c r="I50" s="13" t="e">
        <f>IF(AND(8.5&lt;=#REF!,#REF!&lt;=10),"A",IF(AND(8&lt;=#REF!,#REF!&lt;=8.4),"B+",IF(AND(7&lt;=#REF!,#REF!&lt;=7.9),"B",IF(AND(6.5&lt;=#REF!,#REF!&lt;=6.9),"C+",IF(AND(5.5&lt;=#REF!,#REF!&lt;=6.4),"C",IF(AND(5&lt;=#REF!,#REF!&lt;=5.4),"D+",IF(AND(4&lt;=#REF!,#REF!&lt;=4.9),"D",IF(#REF!=0,"X","F"))))))))</f>
        <v>#REF!</v>
      </c>
      <c r="J50" s="14" t="e">
        <f>IF(AND(8.5&lt;=#REF!,#REF!&lt;=10),4,IF(AND(8&lt;=#REF!,#REF!&lt;=8.4),3.5,IF(AND(7&lt;=#REF!,#REF!&lt;=7.9),3,IF(AND(6.5&lt;=#REF!,#REF!&lt;=6.9),2.5,IF(AND(5.5&lt;=#REF!,#REF!&lt;=6.4),2,IF(AND(5&lt;=#REF!,#REF!&lt;=5.4),1.5,IF(AND(4&lt;=#REF!,#REF!&lt;=4.9),1,0)))))))</f>
        <v>#REF!</v>
      </c>
      <c r="K50" s="23" t="e">
        <f>IF(AND(8.5&lt;=#REF!,#REF!&lt;=10),"A",IF(AND(8&lt;=#REF!,#REF!&lt;=8.4),"B+",IF(AND(7&lt;=#REF!,#REF!&lt;=7.9),"B",IF(AND(6.5&lt;=#REF!,#REF!&lt;=6.9),"C+",IF(AND(5.5&lt;=#REF!,#REF!&lt;=6.4),"C",IF(AND(5&lt;=#REF!,#REF!&lt;=5.4),"D+",IF(AND(4&lt;=#REF!,#REF!&lt;=4.9),"D",IF(#REF!=0,"X","F"))))))))</f>
        <v>#REF!</v>
      </c>
      <c r="L50" s="24" t="e">
        <f>IF(AND(8.5&lt;=#REF!,#REF!&lt;=10),4,IF(AND(8&lt;=#REF!,#REF!&lt;=8.4),3.5,IF(AND(7&lt;=#REF!,#REF!&lt;=7.9),3,IF(AND(6.5&lt;=#REF!,#REF!&lt;=6.9),2.5,IF(AND(5.5&lt;=#REF!,#REF!&lt;=6.4),2,IF(AND(5&lt;=#REF!,#REF!&lt;=5.4),1.5,IF(AND(4&lt;=#REF!,#REF!&lt;=4.9),1,0)))))))</f>
        <v>#REF!</v>
      </c>
      <c r="M50" s="23" t="e">
        <f>IF(AND(8.5&lt;=#REF!,#REF!&lt;=10),"A",IF(AND(8&lt;=#REF!,#REF!&lt;=8.4),"B+",IF(AND(7&lt;=#REF!,#REF!&lt;=7.9),"B",IF(AND(6.5&lt;=#REF!,#REF!&lt;=6.9),"C+",IF(AND(5.5&lt;=#REF!,#REF!&lt;=6.4),"C",IF(AND(5&lt;=#REF!,#REF!&lt;=5.4),"D+",IF(AND(4&lt;=#REF!,#REF!&lt;=4.9),"D",IF(#REF!=0,"X","F"))))))))</f>
        <v>#REF!</v>
      </c>
      <c r="N50" s="24" t="e">
        <f>IF(AND(8.5&lt;=#REF!,#REF!&lt;=10),4,IF(AND(8&lt;=#REF!,#REF!&lt;=8.4),3.5,IF(AND(7&lt;=#REF!,#REF!&lt;=7.9),3,IF(AND(6.5&lt;=#REF!,#REF!&lt;=6.9),2.5,IF(AND(5.5&lt;=#REF!,#REF!&lt;=6.4),2,IF(AND(5&lt;=#REF!,#REF!&lt;=5.4),1.5,IF(AND(4&lt;=#REF!,#REF!&lt;=4.9),1,0)))))))</f>
        <v>#REF!</v>
      </c>
      <c r="O50" s="23" t="e">
        <f>IF(AND(8.5&lt;=#REF!,#REF!&lt;=10),"A",IF(AND(8&lt;=#REF!,#REF!&lt;=8.4),"B+",IF(AND(7&lt;=#REF!,#REF!&lt;=7.9),"B",IF(AND(6.5&lt;=#REF!,#REF!&lt;=6.9),"C+",IF(AND(5.5&lt;=#REF!,#REF!&lt;=6.4),"C",IF(AND(5&lt;=#REF!,#REF!&lt;=5.4),"D+",IF(AND(4&lt;=#REF!,#REF!&lt;=4.9),"D",IF(#REF!=0,"X","F"))))))))</f>
        <v>#REF!</v>
      </c>
      <c r="P50" s="24" t="e">
        <f>IF(AND(8.5&lt;=#REF!,#REF!&lt;=10),4,IF(AND(8&lt;=#REF!,#REF!&lt;=8.4),3.5,IF(AND(7&lt;=#REF!,#REF!&lt;=7.9),3,IF(AND(6.5&lt;=#REF!,#REF!&lt;=6.9),2.5,IF(AND(5.5&lt;=#REF!,#REF!&lt;=6.4),2,IF(AND(5&lt;=#REF!,#REF!&lt;=5.4),1.5,IF(AND(4&lt;=#REF!,#REF!&lt;=4.9),1,0)))))))</f>
        <v>#REF!</v>
      </c>
      <c r="Q50" s="23" t="e">
        <f>IF(AND(8.5&lt;=#REF!,#REF!&lt;=10),"A",IF(AND(8&lt;=#REF!,#REF!&lt;=8.4),"B+",IF(AND(7&lt;=#REF!,#REF!&lt;=7.9),"B",IF(AND(6.5&lt;=#REF!,#REF!&lt;=6.9),"C+",IF(AND(5.5&lt;=#REF!,#REF!&lt;=6.4),"C",IF(AND(5&lt;=#REF!,#REF!&lt;=5.4),"D+",IF(AND(4&lt;=#REF!,#REF!&lt;=4.9),"D",IF(#REF!=0,"X","F"))))))))</f>
        <v>#REF!</v>
      </c>
      <c r="R50" s="24" t="e">
        <f>IF(AND(8.5&lt;=#REF!,#REF!&lt;=10),4,IF(AND(8&lt;=#REF!,#REF!&lt;=8.4),3.5,IF(AND(7&lt;=#REF!,#REF!&lt;=7.9),3,IF(AND(6.5&lt;=#REF!,#REF!&lt;=6.9),2.5,IF(AND(5.5&lt;=#REF!,#REF!&lt;=6.4),2,IF(AND(5&lt;=#REF!,#REF!&lt;=5.4),1.5,IF(AND(4&lt;=#REF!,#REF!&lt;=4.9),1,0)))))))</f>
        <v>#REF!</v>
      </c>
      <c r="S50" s="23" t="e">
        <f>IF(AND(8.5&lt;=#REF!,#REF!&lt;=10),"A",IF(AND(8&lt;=#REF!,#REF!&lt;=8.4),"B+",IF(AND(7&lt;=#REF!,#REF!&lt;=7.9),"B",IF(AND(6.5&lt;=#REF!,#REF!&lt;=6.9),"C+",IF(AND(5.5&lt;=#REF!,#REF!&lt;=6.4),"C",IF(AND(5&lt;=#REF!,#REF!&lt;=5.4),"D+",IF(AND(4&lt;=#REF!,#REF!&lt;=4.9),"D",IF(#REF!=0,"X","F"))))))))</f>
        <v>#REF!</v>
      </c>
      <c r="T50" s="24" t="e">
        <f>IF(AND(8.5&lt;=#REF!,#REF!&lt;=10),4,IF(AND(8&lt;=#REF!,#REF!&lt;=8.4),3.5,IF(AND(7&lt;=#REF!,#REF!&lt;=7.9),3,IF(AND(6.5&lt;=#REF!,#REF!&lt;=6.9),2.5,IF(AND(5.5&lt;=#REF!,#REF!&lt;=6.4),2,IF(AND(5&lt;=#REF!,#REF!&lt;=5.4),1.5,IF(AND(4&lt;=#REF!,#REF!&lt;=4.9),1,0)))))))</f>
        <v>#REF!</v>
      </c>
      <c r="U50" s="23" t="e">
        <f>IF(AND(8.5&lt;=#REF!,#REF!&lt;=10),"A",IF(AND(8&lt;=#REF!,#REF!&lt;=8.4),"B+",IF(AND(7&lt;=#REF!,#REF!&lt;=7.9),"B",IF(AND(6.5&lt;=#REF!,#REF!&lt;=6.9),"C+",IF(AND(5.5&lt;=#REF!,#REF!&lt;=6.4),"C",IF(AND(5&lt;=#REF!,#REF!&lt;=5.4),"D+",IF(AND(4&lt;=#REF!,#REF!&lt;=4.9),"D",IF(#REF!=0,"X","F"))))))))</f>
        <v>#REF!</v>
      </c>
      <c r="V50" s="24" t="e">
        <f>IF(AND(8.5&lt;=#REF!,#REF!&lt;=10),4,IF(AND(8&lt;=#REF!,#REF!&lt;=8.4),3.5,IF(AND(7&lt;=#REF!,#REF!&lt;=7.9),3,IF(AND(6.5&lt;=#REF!,#REF!&lt;=6.9),2.5,IF(AND(5.5&lt;=#REF!,#REF!&lt;=6.4),2,IF(AND(5&lt;=#REF!,#REF!&lt;=5.4),1.5,IF(AND(4&lt;=#REF!,#REF!&lt;=4.9),1,0)))))))</f>
        <v>#REF!</v>
      </c>
      <c r="W50" s="23" t="e">
        <f>IF(AND(8.5&lt;=#REF!,#REF!&lt;=10),"A",IF(AND(8&lt;=#REF!,#REF!&lt;=8.4),"B+",IF(AND(7&lt;=#REF!,#REF!&lt;=7.9),"B",IF(AND(6.5&lt;=#REF!,#REF!&lt;=6.9),"C+",IF(AND(5.5&lt;=#REF!,#REF!&lt;=6.4),"C",IF(AND(5&lt;=#REF!,#REF!&lt;=5.4),"D+",IF(AND(4&lt;=#REF!,#REF!&lt;=4.9),"D",IF(#REF!=0,"X","F"))))))))</f>
        <v>#REF!</v>
      </c>
      <c r="X50" s="24" t="e">
        <f>IF(AND(8.5&lt;=#REF!,#REF!&lt;=10),4,IF(AND(8&lt;=#REF!,#REF!&lt;=8.4),3.5,IF(AND(7&lt;=#REF!,#REF!&lt;=7.9),3,IF(AND(6.5&lt;=#REF!,#REF!&lt;=6.9),2.5,IF(AND(5.5&lt;=#REF!,#REF!&lt;=6.4),2,IF(AND(5&lt;=#REF!,#REF!&lt;=5.4),1.5,IF(AND(4&lt;=#REF!,#REF!&lt;=4.9),1,0)))))))</f>
        <v>#REF!</v>
      </c>
      <c r="Y50" s="15" t="e">
        <f>IF(AND(8.5&lt;=#REF!,#REF!&lt;=10),"A",IF(AND(8&lt;=#REF!,#REF!&lt;=8.4),"B+",IF(AND(7&lt;=#REF!,#REF!&lt;=7.9),"B",IF(AND(6.5&lt;=#REF!,#REF!&lt;=6.9),"C+",IF(AND(5.5&lt;=#REF!,#REF!&lt;=6.4),"C",IF(AND(5&lt;=#REF!,#REF!&lt;=5.4),"D+",IF(AND(4&lt;=#REF!,#REF!&lt;=4.9),"D",IF(#REF!=0,"X","F"))))))))</f>
        <v>#REF!</v>
      </c>
      <c r="Z50" s="16" t="e">
        <f>IF(AND(8.5&lt;=#REF!,#REF!&lt;=10),4,IF(AND(8&lt;=#REF!,#REF!&lt;=8.4),3.5,IF(AND(7&lt;=#REF!,#REF!&lt;=7.9),3,IF(AND(6.5&lt;=#REF!,#REF!&lt;=6.9),2.5,IF(AND(5.5&lt;=#REF!,#REF!&lt;=6.4),2,IF(AND(5&lt;=#REF!,#REF!&lt;=5.4),1.5,IF(AND(4&lt;=#REF!,#REF!&lt;=4.9),1,0)))))))</f>
        <v>#REF!</v>
      </c>
      <c r="AA50" s="15" t="e">
        <f>IF(AND(8.5&lt;=#REF!,#REF!&lt;=10),"A",IF(AND(8&lt;=#REF!,#REF!&lt;=8.4),"B+",IF(AND(7&lt;=#REF!,#REF!&lt;=7.9),"B",IF(AND(6.5&lt;=#REF!,#REF!&lt;=6.9),"C+",IF(AND(5.5&lt;=#REF!,#REF!&lt;=6.4),"C",IF(AND(5&lt;=#REF!,#REF!&lt;=5.4),"D+",IF(AND(4&lt;=#REF!,#REF!&lt;=4.9),"D",IF(#REF!=0,"X","F"))))))))</f>
        <v>#REF!</v>
      </c>
      <c r="AB50" s="16" t="e">
        <f>IF(AND(8.5&lt;=#REF!,#REF!&lt;=10),4,IF(AND(8&lt;=#REF!,#REF!&lt;=8.4),3.5,IF(AND(7&lt;=#REF!,#REF!&lt;=7.9),3,IF(AND(6.5&lt;=#REF!,#REF!&lt;=6.9),2.5,IF(AND(5.5&lt;=#REF!,#REF!&lt;=6.4),2,IF(AND(5&lt;=#REF!,#REF!&lt;=5.4),1.5,IF(AND(4&lt;=#REF!,#REF!&lt;=4.9),1,0)))))))</f>
        <v>#REF!</v>
      </c>
      <c r="AC50" s="17" t="e">
        <f>ROUND((SUMPRODUCT($E$5:$N$5,E50:N50)/SUM($E$5:$N$5)),2)</f>
        <v>#REF!</v>
      </c>
      <c r="AD50" s="17" t="e">
        <f t="shared" si="0"/>
        <v>#REF!</v>
      </c>
      <c r="AE50" s="3">
        <f>SUMIF(E50:AB50,#REF!,$E$5:$AB$5)</f>
        <v>24</v>
      </c>
      <c r="AF50" s="17" t="e">
        <f>ROUND((SUMPRODUCT($E$5:$AB$5,E50:AB50)/AE50),2)</f>
        <v>#REF!</v>
      </c>
    </row>
    <row r="51" spans="1:32" ht="23.25" customHeight="1" hidden="1">
      <c r="A51" s="35"/>
      <c r="B51" s="60"/>
      <c r="C51" s="59"/>
      <c r="D51" s="61"/>
      <c r="E51" s="13" t="e">
        <f>IF(AND(8.5&lt;=#REF!,#REF!&lt;=10),"A",IF(AND(8&lt;=#REF!,#REF!&lt;=8.4),"B+",IF(AND(7&lt;=#REF!,#REF!&lt;=7.9),"B",IF(AND(6.5&lt;=#REF!,#REF!&lt;=6.9),"C+",IF(AND(5.5&lt;=#REF!,#REF!&lt;=6.4),"C",IF(AND(5&lt;=#REF!,#REF!&lt;=5.4),"D+",IF(AND(4&lt;=#REF!,#REF!&lt;=4.9),"D",IF(#REF!=0,"X","F"))))))))</f>
        <v>#REF!</v>
      </c>
      <c r="F51" s="14" t="e">
        <f>IF(AND(8.5&lt;=#REF!,#REF!&lt;=10),4,IF(AND(8&lt;=#REF!,#REF!&lt;=8.4),3.5,IF(AND(7&lt;=#REF!,#REF!&lt;=7.9),3,IF(AND(6.5&lt;=#REF!,#REF!&lt;=6.9),2.5,IF(AND(5.5&lt;=#REF!,#REF!&lt;=6.4),2,IF(AND(5&lt;=#REF!,#REF!&lt;=5.4),1.5,IF(AND(4&lt;=#REF!,#REF!&lt;=4.9),1,0)))))))</f>
        <v>#REF!</v>
      </c>
      <c r="G51" s="13" t="e">
        <f>IF(AND(8.5&lt;=#REF!,#REF!&lt;=10),"A",IF(AND(8&lt;=#REF!,#REF!&lt;=8.4),"B+",IF(AND(7&lt;=#REF!,#REF!&lt;=7.9),"B",IF(AND(6.5&lt;=#REF!,#REF!&lt;=6.9),"C+",IF(AND(5.5&lt;=#REF!,#REF!&lt;=6.4),"C",IF(AND(5&lt;=#REF!,#REF!&lt;=5.4),"D+",IF(AND(4&lt;=#REF!,#REF!&lt;=4.9),"D",IF(#REF!=0,"X","F"))))))))</f>
        <v>#REF!</v>
      </c>
      <c r="H51" s="14" t="e">
        <f>IF(AND(8.5&lt;=#REF!,#REF!&lt;=10),4,IF(AND(8&lt;=#REF!,#REF!&lt;=8.4),3.5,IF(AND(7&lt;=#REF!,#REF!&lt;=7.9),3,IF(AND(6.5&lt;=#REF!,#REF!&lt;=6.9),2.5,IF(AND(5.5&lt;=#REF!,#REF!&lt;=6.4),2,IF(AND(5&lt;=#REF!,#REF!&lt;=5.4),1.5,IF(AND(4&lt;=#REF!,#REF!&lt;=4.9),1,0)))))))</f>
        <v>#REF!</v>
      </c>
      <c r="I51" s="13" t="e">
        <f>IF(AND(8.5&lt;=#REF!,#REF!&lt;=10),"A",IF(AND(8&lt;=#REF!,#REF!&lt;=8.4),"B+",IF(AND(7&lt;=#REF!,#REF!&lt;=7.9),"B",IF(AND(6.5&lt;=#REF!,#REF!&lt;=6.9),"C+",IF(AND(5.5&lt;=#REF!,#REF!&lt;=6.4),"C",IF(AND(5&lt;=#REF!,#REF!&lt;=5.4),"D+",IF(AND(4&lt;=#REF!,#REF!&lt;=4.9),"D",IF(#REF!=0,"X","F"))))))))</f>
        <v>#REF!</v>
      </c>
      <c r="J51" s="14" t="e">
        <f>IF(AND(8.5&lt;=#REF!,#REF!&lt;=10),4,IF(AND(8&lt;=#REF!,#REF!&lt;=8.4),3.5,IF(AND(7&lt;=#REF!,#REF!&lt;=7.9),3,IF(AND(6.5&lt;=#REF!,#REF!&lt;=6.9),2.5,IF(AND(5.5&lt;=#REF!,#REF!&lt;=6.4),2,IF(AND(5&lt;=#REF!,#REF!&lt;=5.4),1.5,IF(AND(4&lt;=#REF!,#REF!&lt;=4.9),1,0)))))))</f>
        <v>#REF!</v>
      </c>
      <c r="K51" s="23" t="e">
        <f>IF(AND(8.5&lt;=#REF!,#REF!&lt;=10),"A",IF(AND(8&lt;=#REF!,#REF!&lt;=8.4),"B+",IF(AND(7&lt;=#REF!,#REF!&lt;=7.9),"B",IF(AND(6.5&lt;=#REF!,#REF!&lt;=6.9),"C+",IF(AND(5.5&lt;=#REF!,#REF!&lt;=6.4),"C",IF(AND(5&lt;=#REF!,#REF!&lt;=5.4),"D+",IF(AND(4&lt;=#REF!,#REF!&lt;=4.9),"D",IF(#REF!=0,"X","F"))))))))</f>
        <v>#REF!</v>
      </c>
      <c r="L51" s="24" t="e">
        <f>IF(AND(8.5&lt;=#REF!,#REF!&lt;=10),4,IF(AND(8&lt;=#REF!,#REF!&lt;=8.4),3.5,IF(AND(7&lt;=#REF!,#REF!&lt;=7.9),3,IF(AND(6.5&lt;=#REF!,#REF!&lt;=6.9),2.5,IF(AND(5.5&lt;=#REF!,#REF!&lt;=6.4),2,IF(AND(5&lt;=#REF!,#REF!&lt;=5.4),1.5,IF(AND(4&lt;=#REF!,#REF!&lt;=4.9),1,0)))))))</f>
        <v>#REF!</v>
      </c>
      <c r="M51" s="23" t="e">
        <f>IF(AND(8.5&lt;=#REF!,#REF!&lt;=10),"A",IF(AND(8&lt;=#REF!,#REF!&lt;=8.4),"B+",IF(AND(7&lt;=#REF!,#REF!&lt;=7.9),"B",IF(AND(6.5&lt;=#REF!,#REF!&lt;=6.9),"C+",IF(AND(5.5&lt;=#REF!,#REF!&lt;=6.4),"C",IF(AND(5&lt;=#REF!,#REF!&lt;=5.4),"D+",IF(AND(4&lt;=#REF!,#REF!&lt;=4.9),"D",IF(#REF!=0,"X","F"))))))))</f>
        <v>#REF!</v>
      </c>
      <c r="N51" s="24" t="e">
        <f>IF(AND(8.5&lt;=#REF!,#REF!&lt;=10),4,IF(AND(8&lt;=#REF!,#REF!&lt;=8.4),3.5,IF(AND(7&lt;=#REF!,#REF!&lt;=7.9),3,IF(AND(6.5&lt;=#REF!,#REF!&lt;=6.9),2.5,IF(AND(5.5&lt;=#REF!,#REF!&lt;=6.4),2,IF(AND(5&lt;=#REF!,#REF!&lt;=5.4),1.5,IF(AND(4&lt;=#REF!,#REF!&lt;=4.9),1,0)))))))</f>
        <v>#REF!</v>
      </c>
      <c r="O51" s="23" t="e">
        <f>IF(AND(8.5&lt;=#REF!,#REF!&lt;=10),"A",IF(AND(8&lt;=#REF!,#REF!&lt;=8.4),"B+",IF(AND(7&lt;=#REF!,#REF!&lt;=7.9),"B",IF(AND(6.5&lt;=#REF!,#REF!&lt;=6.9),"C+",IF(AND(5.5&lt;=#REF!,#REF!&lt;=6.4),"C",IF(AND(5&lt;=#REF!,#REF!&lt;=5.4),"D+",IF(AND(4&lt;=#REF!,#REF!&lt;=4.9),"D",IF(#REF!=0,"X","F"))))))))</f>
        <v>#REF!</v>
      </c>
      <c r="P51" s="24" t="e">
        <f>IF(AND(8.5&lt;=#REF!,#REF!&lt;=10),4,IF(AND(8&lt;=#REF!,#REF!&lt;=8.4),3.5,IF(AND(7&lt;=#REF!,#REF!&lt;=7.9),3,IF(AND(6.5&lt;=#REF!,#REF!&lt;=6.9),2.5,IF(AND(5.5&lt;=#REF!,#REF!&lt;=6.4),2,IF(AND(5&lt;=#REF!,#REF!&lt;=5.4),1.5,IF(AND(4&lt;=#REF!,#REF!&lt;=4.9),1,0)))))))</f>
        <v>#REF!</v>
      </c>
      <c r="Q51" s="23" t="e">
        <f>IF(AND(8.5&lt;=#REF!,#REF!&lt;=10),"A",IF(AND(8&lt;=#REF!,#REF!&lt;=8.4),"B+",IF(AND(7&lt;=#REF!,#REF!&lt;=7.9),"B",IF(AND(6.5&lt;=#REF!,#REF!&lt;=6.9),"C+",IF(AND(5.5&lt;=#REF!,#REF!&lt;=6.4),"C",IF(AND(5&lt;=#REF!,#REF!&lt;=5.4),"D+",IF(AND(4&lt;=#REF!,#REF!&lt;=4.9),"D",IF(#REF!=0,"X","F"))))))))</f>
        <v>#REF!</v>
      </c>
      <c r="R51" s="24" t="e">
        <f>IF(AND(8.5&lt;=#REF!,#REF!&lt;=10),4,IF(AND(8&lt;=#REF!,#REF!&lt;=8.4),3.5,IF(AND(7&lt;=#REF!,#REF!&lt;=7.9),3,IF(AND(6.5&lt;=#REF!,#REF!&lt;=6.9),2.5,IF(AND(5.5&lt;=#REF!,#REF!&lt;=6.4),2,IF(AND(5&lt;=#REF!,#REF!&lt;=5.4),1.5,IF(AND(4&lt;=#REF!,#REF!&lt;=4.9),1,0)))))))</f>
        <v>#REF!</v>
      </c>
      <c r="S51" s="23" t="e">
        <f>IF(AND(8.5&lt;=#REF!,#REF!&lt;=10),"A",IF(AND(8&lt;=#REF!,#REF!&lt;=8.4),"B+",IF(AND(7&lt;=#REF!,#REF!&lt;=7.9),"B",IF(AND(6.5&lt;=#REF!,#REF!&lt;=6.9),"C+",IF(AND(5.5&lt;=#REF!,#REF!&lt;=6.4),"C",IF(AND(5&lt;=#REF!,#REF!&lt;=5.4),"D+",IF(AND(4&lt;=#REF!,#REF!&lt;=4.9),"D",IF(#REF!=0,"X","F"))))))))</f>
        <v>#REF!</v>
      </c>
      <c r="T51" s="24" t="e">
        <f>IF(AND(8.5&lt;=#REF!,#REF!&lt;=10),4,IF(AND(8&lt;=#REF!,#REF!&lt;=8.4),3.5,IF(AND(7&lt;=#REF!,#REF!&lt;=7.9),3,IF(AND(6.5&lt;=#REF!,#REF!&lt;=6.9),2.5,IF(AND(5.5&lt;=#REF!,#REF!&lt;=6.4),2,IF(AND(5&lt;=#REF!,#REF!&lt;=5.4),1.5,IF(AND(4&lt;=#REF!,#REF!&lt;=4.9),1,0)))))))</f>
        <v>#REF!</v>
      </c>
      <c r="U51" s="23" t="e">
        <f>IF(AND(8.5&lt;=#REF!,#REF!&lt;=10),"A",IF(AND(8&lt;=#REF!,#REF!&lt;=8.4),"B+",IF(AND(7&lt;=#REF!,#REF!&lt;=7.9),"B",IF(AND(6.5&lt;=#REF!,#REF!&lt;=6.9),"C+",IF(AND(5.5&lt;=#REF!,#REF!&lt;=6.4),"C",IF(AND(5&lt;=#REF!,#REF!&lt;=5.4),"D+",IF(AND(4&lt;=#REF!,#REF!&lt;=4.9),"D",IF(#REF!=0,"X","F"))))))))</f>
        <v>#REF!</v>
      </c>
      <c r="V51" s="24" t="e">
        <f>IF(AND(8.5&lt;=#REF!,#REF!&lt;=10),4,IF(AND(8&lt;=#REF!,#REF!&lt;=8.4),3.5,IF(AND(7&lt;=#REF!,#REF!&lt;=7.9),3,IF(AND(6.5&lt;=#REF!,#REF!&lt;=6.9),2.5,IF(AND(5.5&lt;=#REF!,#REF!&lt;=6.4),2,IF(AND(5&lt;=#REF!,#REF!&lt;=5.4),1.5,IF(AND(4&lt;=#REF!,#REF!&lt;=4.9),1,0)))))))</f>
        <v>#REF!</v>
      </c>
      <c r="W51" s="23" t="e">
        <f>IF(AND(8.5&lt;=#REF!,#REF!&lt;=10),"A",IF(AND(8&lt;=#REF!,#REF!&lt;=8.4),"B+",IF(AND(7&lt;=#REF!,#REF!&lt;=7.9),"B",IF(AND(6.5&lt;=#REF!,#REF!&lt;=6.9),"C+",IF(AND(5.5&lt;=#REF!,#REF!&lt;=6.4),"C",IF(AND(5&lt;=#REF!,#REF!&lt;=5.4),"D+",IF(AND(4&lt;=#REF!,#REF!&lt;=4.9),"D",IF(#REF!=0,"X","F"))))))))</f>
        <v>#REF!</v>
      </c>
      <c r="X51" s="24" t="e">
        <f>IF(AND(8.5&lt;=#REF!,#REF!&lt;=10),4,IF(AND(8&lt;=#REF!,#REF!&lt;=8.4),3.5,IF(AND(7&lt;=#REF!,#REF!&lt;=7.9),3,IF(AND(6.5&lt;=#REF!,#REF!&lt;=6.9),2.5,IF(AND(5.5&lt;=#REF!,#REF!&lt;=6.4),2,IF(AND(5&lt;=#REF!,#REF!&lt;=5.4),1.5,IF(AND(4&lt;=#REF!,#REF!&lt;=4.9),1,0)))))))</f>
        <v>#REF!</v>
      </c>
      <c r="Y51" s="15" t="e">
        <f>IF(AND(8.5&lt;=#REF!,#REF!&lt;=10),"A",IF(AND(8&lt;=#REF!,#REF!&lt;=8.4),"B+",IF(AND(7&lt;=#REF!,#REF!&lt;=7.9),"B",IF(AND(6.5&lt;=#REF!,#REF!&lt;=6.9),"C+",IF(AND(5.5&lt;=#REF!,#REF!&lt;=6.4),"C",IF(AND(5&lt;=#REF!,#REF!&lt;=5.4),"D+",IF(AND(4&lt;=#REF!,#REF!&lt;=4.9),"D",IF(#REF!=0,"X","F"))))))))</f>
        <v>#REF!</v>
      </c>
      <c r="Z51" s="16" t="e">
        <f>IF(AND(8.5&lt;=#REF!,#REF!&lt;=10),4,IF(AND(8&lt;=#REF!,#REF!&lt;=8.4),3.5,IF(AND(7&lt;=#REF!,#REF!&lt;=7.9),3,IF(AND(6.5&lt;=#REF!,#REF!&lt;=6.9),2.5,IF(AND(5.5&lt;=#REF!,#REF!&lt;=6.4),2,IF(AND(5&lt;=#REF!,#REF!&lt;=5.4),1.5,IF(AND(4&lt;=#REF!,#REF!&lt;=4.9),1,0)))))))</f>
        <v>#REF!</v>
      </c>
      <c r="AA51" s="15" t="e">
        <f>IF(AND(8.5&lt;=#REF!,#REF!&lt;=10),"A",IF(AND(8&lt;=#REF!,#REF!&lt;=8.4),"B+",IF(AND(7&lt;=#REF!,#REF!&lt;=7.9),"B",IF(AND(6.5&lt;=#REF!,#REF!&lt;=6.9),"C+",IF(AND(5.5&lt;=#REF!,#REF!&lt;=6.4),"C",IF(AND(5&lt;=#REF!,#REF!&lt;=5.4),"D+",IF(AND(4&lt;=#REF!,#REF!&lt;=4.9),"D",IF(#REF!=0,"X","F"))))))))</f>
        <v>#REF!</v>
      </c>
      <c r="AB51" s="16" t="e">
        <f>IF(AND(8.5&lt;=#REF!,#REF!&lt;=10),4,IF(AND(8&lt;=#REF!,#REF!&lt;=8.4),3.5,IF(AND(7&lt;=#REF!,#REF!&lt;=7.9),3,IF(AND(6.5&lt;=#REF!,#REF!&lt;=6.9),2.5,IF(AND(5.5&lt;=#REF!,#REF!&lt;=6.4),2,IF(AND(5&lt;=#REF!,#REF!&lt;=5.4),1.5,IF(AND(4&lt;=#REF!,#REF!&lt;=4.9),1,0)))))))</f>
        <v>#REF!</v>
      </c>
      <c r="AC51" s="17" t="e">
        <f>ROUND((SUMPRODUCT($E$5:$N$5,E51:N51)/SUM($E$5:$N$5)),2)</f>
        <v>#REF!</v>
      </c>
      <c r="AD51" s="17" t="e">
        <f t="shared" si="0"/>
        <v>#REF!</v>
      </c>
      <c r="AE51" s="3">
        <f>SUMIF(E51:AB51,#REF!,$E$5:$AB$5)</f>
        <v>24</v>
      </c>
      <c r="AF51" s="17" t="e">
        <f>ROUND((SUMPRODUCT($E$5:$AB$5,E51:AB51)/AE51),2)</f>
        <v>#REF!</v>
      </c>
    </row>
    <row r="52" spans="1:32" ht="23.25" customHeight="1" hidden="1">
      <c r="A52" s="35"/>
      <c r="B52" s="53"/>
      <c r="C52" s="57"/>
      <c r="D52" s="58"/>
      <c r="E52" s="13" t="e">
        <f>IF(AND(8.5&lt;=#REF!,#REF!&lt;=10),"A",IF(AND(8&lt;=#REF!,#REF!&lt;=8.4),"B+",IF(AND(7&lt;=#REF!,#REF!&lt;=7.9),"B",IF(AND(6.5&lt;=#REF!,#REF!&lt;=6.9),"C+",IF(AND(5.5&lt;=#REF!,#REF!&lt;=6.4),"C",IF(AND(5&lt;=#REF!,#REF!&lt;=5.4),"D+",IF(AND(4&lt;=#REF!,#REF!&lt;=4.9),"D",IF(#REF!=0,"X","F"))))))))</f>
        <v>#REF!</v>
      </c>
      <c r="F52" s="14" t="e">
        <f>IF(AND(8.5&lt;=#REF!,#REF!&lt;=10),4,IF(AND(8&lt;=#REF!,#REF!&lt;=8.4),3.5,IF(AND(7&lt;=#REF!,#REF!&lt;=7.9),3,IF(AND(6.5&lt;=#REF!,#REF!&lt;=6.9),2.5,IF(AND(5.5&lt;=#REF!,#REF!&lt;=6.4),2,IF(AND(5&lt;=#REF!,#REF!&lt;=5.4),1.5,IF(AND(4&lt;=#REF!,#REF!&lt;=4.9),1,0)))))))</f>
        <v>#REF!</v>
      </c>
      <c r="G52" s="13" t="e">
        <f>IF(AND(8.5&lt;=#REF!,#REF!&lt;=10),"A",IF(AND(8&lt;=#REF!,#REF!&lt;=8.4),"B+",IF(AND(7&lt;=#REF!,#REF!&lt;=7.9),"B",IF(AND(6.5&lt;=#REF!,#REF!&lt;=6.9),"C+",IF(AND(5.5&lt;=#REF!,#REF!&lt;=6.4),"C",IF(AND(5&lt;=#REF!,#REF!&lt;=5.4),"D+",IF(AND(4&lt;=#REF!,#REF!&lt;=4.9),"D",IF(#REF!=0,"X","F"))))))))</f>
        <v>#REF!</v>
      </c>
      <c r="H52" s="14" t="e">
        <f>IF(AND(8.5&lt;=#REF!,#REF!&lt;=10),4,IF(AND(8&lt;=#REF!,#REF!&lt;=8.4),3.5,IF(AND(7&lt;=#REF!,#REF!&lt;=7.9),3,IF(AND(6.5&lt;=#REF!,#REF!&lt;=6.9),2.5,IF(AND(5.5&lt;=#REF!,#REF!&lt;=6.4),2,IF(AND(5&lt;=#REF!,#REF!&lt;=5.4),1.5,IF(AND(4&lt;=#REF!,#REF!&lt;=4.9),1,0)))))))</f>
        <v>#REF!</v>
      </c>
      <c r="I52" s="13" t="e">
        <f>IF(AND(8.5&lt;=#REF!,#REF!&lt;=10),"A",IF(AND(8&lt;=#REF!,#REF!&lt;=8.4),"B+",IF(AND(7&lt;=#REF!,#REF!&lt;=7.9),"B",IF(AND(6.5&lt;=#REF!,#REF!&lt;=6.9),"C+",IF(AND(5.5&lt;=#REF!,#REF!&lt;=6.4),"C",IF(AND(5&lt;=#REF!,#REF!&lt;=5.4),"D+",IF(AND(4&lt;=#REF!,#REF!&lt;=4.9),"D",IF(#REF!=0,"X","F"))))))))</f>
        <v>#REF!</v>
      </c>
      <c r="J52" s="14" t="e">
        <f>IF(AND(8.5&lt;=#REF!,#REF!&lt;=10),4,IF(AND(8&lt;=#REF!,#REF!&lt;=8.4),3.5,IF(AND(7&lt;=#REF!,#REF!&lt;=7.9),3,IF(AND(6.5&lt;=#REF!,#REF!&lt;=6.9),2.5,IF(AND(5.5&lt;=#REF!,#REF!&lt;=6.4),2,IF(AND(5&lt;=#REF!,#REF!&lt;=5.4),1.5,IF(AND(4&lt;=#REF!,#REF!&lt;=4.9),1,0)))))))</f>
        <v>#REF!</v>
      </c>
      <c r="K52" s="23" t="e">
        <f>IF(AND(8.5&lt;=#REF!,#REF!&lt;=10),"A",IF(AND(8&lt;=#REF!,#REF!&lt;=8.4),"B+",IF(AND(7&lt;=#REF!,#REF!&lt;=7.9),"B",IF(AND(6.5&lt;=#REF!,#REF!&lt;=6.9),"C+",IF(AND(5.5&lt;=#REF!,#REF!&lt;=6.4),"C",IF(AND(5&lt;=#REF!,#REF!&lt;=5.4),"D+",IF(AND(4&lt;=#REF!,#REF!&lt;=4.9),"D",IF(#REF!=0,"X","F"))))))))</f>
        <v>#REF!</v>
      </c>
      <c r="L52" s="24" t="e">
        <f>IF(AND(8.5&lt;=#REF!,#REF!&lt;=10),4,IF(AND(8&lt;=#REF!,#REF!&lt;=8.4),3.5,IF(AND(7&lt;=#REF!,#REF!&lt;=7.9),3,IF(AND(6.5&lt;=#REF!,#REF!&lt;=6.9),2.5,IF(AND(5.5&lt;=#REF!,#REF!&lt;=6.4),2,IF(AND(5&lt;=#REF!,#REF!&lt;=5.4),1.5,IF(AND(4&lt;=#REF!,#REF!&lt;=4.9),1,0)))))))</f>
        <v>#REF!</v>
      </c>
      <c r="M52" s="23" t="e">
        <f>IF(AND(8.5&lt;=#REF!,#REF!&lt;=10),"A",IF(AND(8&lt;=#REF!,#REF!&lt;=8.4),"B+",IF(AND(7&lt;=#REF!,#REF!&lt;=7.9),"B",IF(AND(6.5&lt;=#REF!,#REF!&lt;=6.9),"C+",IF(AND(5.5&lt;=#REF!,#REF!&lt;=6.4),"C",IF(AND(5&lt;=#REF!,#REF!&lt;=5.4),"D+",IF(AND(4&lt;=#REF!,#REF!&lt;=4.9),"D",IF(#REF!=0,"X","F"))))))))</f>
        <v>#REF!</v>
      </c>
      <c r="N52" s="24" t="e">
        <f>IF(AND(8.5&lt;=#REF!,#REF!&lt;=10),4,IF(AND(8&lt;=#REF!,#REF!&lt;=8.4),3.5,IF(AND(7&lt;=#REF!,#REF!&lt;=7.9),3,IF(AND(6.5&lt;=#REF!,#REF!&lt;=6.9),2.5,IF(AND(5.5&lt;=#REF!,#REF!&lt;=6.4),2,IF(AND(5&lt;=#REF!,#REF!&lt;=5.4),1.5,IF(AND(4&lt;=#REF!,#REF!&lt;=4.9),1,0)))))))</f>
        <v>#REF!</v>
      </c>
      <c r="O52" s="23" t="e">
        <f>IF(AND(8.5&lt;=#REF!,#REF!&lt;=10),"A",IF(AND(8&lt;=#REF!,#REF!&lt;=8.4),"B+",IF(AND(7&lt;=#REF!,#REF!&lt;=7.9),"B",IF(AND(6.5&lt;=#REF!,#REF!&lt;=6.9),"C+",IF(AND(5.5&lt;=#REF!,#REF!&lt;=6.4),"C",IF(AND(5&lt;=#REF!,#REF!&lt;=5.4),"D+",IF(AND(4&lt;=#REF!,#REF!&lt;=4.9),"D",IF(#REF!=0,"X","F"))))))))</f>
        <v>#REF!</v>
      </c>
      <c r="P52" s="24" t="e">
        <f>IF(AND(8.5&lt;=#REF!,#REF!&lt;=10),4,IF(AND(8&lt;=#REF!,#REF!&lt;=8.4),3.5,IF(AND(7&lt;=#REF!,#REF!&lt;=7.9),3,IF(AND(6.5&lt;=#REF!,#REF!&lt;=6.9),2.5,IF(AND(5.5&lt;=#REF!,#REF!&lt;=6.4),2,IF(AND(5&lt;=#REF!,#REF!&lt;=5.4),1.5,IF(AND(4&lt;=#REF!,#REF!&lt;=4.9),1,0)))))))</f>
        <v>#REF!</v>
      </c>
      <c r="Q52" s="23" t="e">
        <f>IF(AND(8.5&lt;=#REF!,#REF!&lt;=10),"A",IF(AND(8&lt;=#REF!,#REF!&lt;=8.4),"B+",IF(AND(7&lt;=#REF!,#REF!&lt;=7.9),"B",IF(AND(6.5&lt;=#REF!,#REF!&lt;=6.9),"C+",IF(AND(5.5&lt;=#REF!,#REF!&lt;=6.4),"C",IF(AND(5&lt;=#REF!,#REF!&lt;=5.4),"D+",IF(AND(4&lt;=#REF!,#REF!&lt;=4.9),"D",IF(#REF!=0,"X","F"))))))))</f>
        <v>#REF!</v>
      </c>
      <c r="R52" s="24" t="e">
        <f>IF(AND(8.5&lt;=#REF!,#REF!&lt;=10),4,IF(AND(8&lt;=#REF!,#REF!&lt;=8.4),3.5,IF(AND(7&lt;=#REF!,#REF!&lt;=7.9),3,IF(AND(6.5&lt;=#REF!,#REF!&lt;=6.9),2.5,IF(AND(5.5&lt;=#REF!,#REF!&lt;=6.4),2,IF(AND(5&lt;=#REF!,#REF!&lt;=5.4),1.5,IF(AND(4&lt;=#REF!,#REF!&lt;=4.9),1,0)))))))</f>
        <v>#REF!</v>
      </c>
      <c r="S52" s="23" t="e">
        <f>IF(AND(8.5&lt;=#REF!,#REF!&lt;=10),"A",IF(AND(8&lt;=#REF!,#REF!&lt;=8.4),"B+",IF(AND(7&lt;=#REF!,#REF!&lt;=7.9),"B",IF(AND(6.5&lt;=#REF!,#REF!&lt;=6.9),"C+",IF(AND(5.5&lt;=#REF!,#REF!&lt;=6.4),"C",IF(AND(5&lt;=#REF!,#REF!&lt;=5.4),"D+",IF(AND(4&lt;=#REF!,#REF!&lt;=4.9),"D",IF(#REF!=0,"X","F"))))))))</f>
        <v>#REF!</v>
      </c>
      <c r="T52" s="24" t="e">
        <f>IF(AND(8.5&lt;=#REF!,#REF!&lt;=10),4,IF(AND(8&lt;=#REF!,#REF!&lt;=8.4),3.5,IF(AND(7&lt;=#REF!,#REF!&lt;=7.9),3,IF(AND(6.5&lt;=#REF!,#REF!&lt;=6.9),2.5,IF(AND(5.5&lt;=#REF!,#REF!&lt;=6.4),2,IF(AND(5&lt;=#REF!,#REF!&lt;=5.4),1.5,IF(AND(4&lt;=#REF!,#REF!&lt;=4.9),1,0)))))))</f>
        <v>#REF!</v>
      </c>
      <c r="U52" s="23" t="e">
        <f>IF(AND(8.5&lt;=#REF!,#REF!&lt;=10),"A",IF(AND(8&lt;=#REF!,#REF!&lt;=8.4),"B+",IF(AND(7&lt;=#REF!,#REF!&lt;=7.9),"B",IF(AND(6.5&lt;=#REF!,#REF!&lt;=6.9),"C+",IF(AND(5.5&lt;=#REF!,#REF!&lt;=6.4),"C",IF(AND(5&lt;=#REF!,#REF!&lt;=5.4),"D+",IF(AND(4&lt;=#REF!,#REF!&lt;=4.9),"D",IF(#REF!=0,"X","F"))))))))</f>
        <v>#REF!</v>
      </c>
      <c r="V52" s="24" t="e">
        <f>IF(AND(8.5&lt;=#REF!,#REF!&lt;=10),4,IF(AND(8&lt;=#REF!,#REF!&lt;=8.4),3.5,IF(AND(7&lt;=#REF!,#REF!&lt;=7.9),3,IF(AND(6.5&lt;=#REF!,#REF!&lt;=6.9),2.5,IF(AND(5.5&lt;=#REF!,#REF!&lt;=6.4),2,IF(AND(5&lt;=#REF!,#REF!&lt;=5.4),1.5,IF(AND(4&lt;=#REF!,#REF!&lt;=4.9),1,0)))))))</f>
        <v>#REF!</v>
      </c>
      <c r="W52" s="23" t="e">
        <f>IF(AND(8.5&lt;=#REF!,#REF!&lt;=10),"A",IF(AND(8&lt;=#REF!,#REF!&lt;=8.4),"B+",IF(AND(7&lt;=#REF!,#REF!&lt;=7.9),"B",IF(AND(6.5&lt;=#REF!,#REF!&lt;=6.9),"C+",IF(AND(5.5&lt;=#REF!,#REF!&lt;=6.4),"C",IF(AND(5&lt;=#REF!,#REF!&lt;=5.4),"D+",IF(AND(4&lt;=#REF!,#REF!&lt;=4.9),"D",IF(#REF!=0,"X","F"))))))))</f>
        <v>#REF!</v>
      </c>
      <c r="X52" s="24" t="e">
        <f>IF(AND(8.5&lt;=#REF!,#REF!&lt;=10),4,IF(AND(8&lt;=#REF!,#REF!&lt;=8.4),3.5,IF(AND(7&lt;=#REF!,#REF!&lt;=7.9),3,IF(AND(6.5&lt;=#REF!,#REF!&lt;=6.9),2.5,IF(AND(5.5&lt;=#REF!,#REF!&lt;=6.4),2,IF(AND(5&lt;=#REF!,#REF!&lt;=5.4),1.5,IF(AND(4&lt;=#REF!,#REF!&lt;=4.9),1,0)))))))</f>
        <v>#REF!</v>
      </c>
      <c r="Y52" s="15" t="e">
        <f>IF(AND(8.5&lt;=#REF!,#REF!&lt;=10),"A",IF(AND(8&lt;=#REF!,#REF!&lt;=8.4),"B+",IF(AND(7&lt;=#REF!,#REF!&lt;=7.9),"B",IF(AND(6.5&lt;=#REF!,#REF!&lt;=6.9),"C+",IF(AND(5.5&lt;=#REF!,#REF!&lt;=6.4),"C",IF(AND(5&lt;=#REF!,#REF!&lt;=5.4),"D+",IF(AND(4&lt;=#REF!,#REF!&lt;=4.9),"D",IF(#REF!=0,"X","F"))))))))</f>
        <v>#REF!</v>
      </c>
      <c r="Z52" s="16" t="e">
        <f>IF(AND(8.5&lt;=#REF!,#REF!&lt;=10),4,IF(AND(8&lt;=#REF!,#REF!&lt;=8.4),3.5,IF(AND(7&lt;=#REF!,#REF!&lt;=7.9),3,IF(AND(6.5&lt;=#REF!,#REF!&lt;=6.9),2.5,IF(AND(5.5&lt;=#REF!,#REF!&lt;=6.4),2,IF(AND(5&lt;=#REF!,#REF!&lt;=5.4),1.5,IF(AND(4&lt;=#REF!,#REF!&lt;=4.9),1,0)))))))</f>
        <v>#REF!</v>
      </c>
      <c r="AA52" s="15" t="e">
        <f>IF(AND(8.5&lt;=#REF!,#REF!&lt;=10),"A",IF(AND(8&lt;=#REF!,#REF!&lt;=8.4),"B+",IF(AND(7&lt;=#REF!,#REF!&lt;=7.9),"B",IF(AND(6.5&lt;=#REF!,#REF!&lt;=6.9),"C+",IF(AND(5.5&lt;=#REF!,#REF!&lt;=6.4),"C",IF(AND(5&lt;=#REF!,#REF!&lt;=5.4),"D+",IF(AND(4&lt;=#REF!,#REF!&lt;=4.9),"D",IF(#REF!=0,"X","F"))))))))</f>
        <v>#REF!</v>
      </c>
      <c r="AB52" s="16" t="e">
        <f>IF(AND(8.5&lt;=#REF!,#REF!&lt;=10),4,IF(AND(8&lt;=#REF!,#REF!&lt;=8.4),3.5,IF(AND(7&lt;=#REF!,#REF!&lt;=7.9),3,IF(AND(6.5&lt;=#REF!,#REF!&lt;=6.9),2.5,IF(AND(5.5&lt;=#REF!,#REF!&lt;=6.4),2,IF(AND(5&lt;=#REF!,#REF!&lt;=5.4),1.5,IF(AND(4&lt;=#REF!,#REF!&lt;=4.9),1,0)))))))</f>
        <v>#REF!</v>
      </c>
      <c r="AC52" s="17" t="e">
        <f>ROUND((SUMPRODUCT($E$5:$N$5,E52:N52)/SUM($E$5:$N$5)),2)</f>
        <v>#REF!</v>
      </c>
      <c r="AD52" s="17" t="e">
        <f t="shared" si="0"/>
        <v>#REF!</v>
      </c>
      <c r="AE52" s="3">
        <f>SUMIF(E52:AB52,#REF!,$E$5:$AB$5)</f>
        <v>24</v>
      </c>
      <c r="AF52" s="17" t="e">
        <f>ROUND((SUMPRODUCT($E$5:$AB$5,E52:AB52)/AE52),2)</f>
        <v>#REF!</v>
      </c>
    </row>
    <row r="53" spans="1:32" ht="23.25" customHeight="1" hidden="1">
      <c r="A53" s="35"/>
      <c r="B53" s="51"/>
      <c r="C53" s="57"/>
      <c r="D53" s="58"/>
      <c r="E53" s="13" t="e">
        <f>IF(AND(8.5&lt;=#REF!,#REF!&lt;=10),"A",IF(AND(8&lt;=#REF!,#REF!&lt;=8.4),"B+",IF(AND(7&lt;=#REF!,#REF!&lt;=7.9),"B",IF(AND(6.5&lt;=#REF!,#REF!&lt;=6.9),"C+",IF(AND(5.5&lt;=#REF!,#REF!&lt;=6.4),"C",IF(AND(5&lt;=#REF!,#REF!&lt;=5.4),"D+",IF(AND(4&lt;=#REF!,#REF!&lt;=4.9),"D",IF(#REF!=0,"X","F"))))))))</f>
        <v>#REF!</v>
      </c>
      <c r="F53" s="14" t="e">
        <f>IF(AND(8.5&lt;=#REF!,#REF!&lt;=10),4,IF(AND(8&lt;=#REF!,#REF!&lt;=8.4),3.5,IF(AND(7&lt;=#REF!,#REF!&lt;=7.9),3,IF(AND(6.5&lt;=#REF!,#REF!&lt;=6.9),2.5,IF(AND(5.5&lt;=#REF!,#REF!&lt;=6.4),2,IF(AND(5&lt;=#REF!,#REF!&lt;=5.4),1.5,IF(AND(4&lt;=#REF!,#REF!&lt;=4.9),1,0)))))))</f>
        <v>#REF!</v>
      </c>
      <c r="G53" s="13" t="e">
        <f>IF(AND(8.5&lt;=#REF!,#REF!&lt;=10),"A",IF(AND(8&lt;=#REF!,#REF!&lt;=8.4),"B+",IF(AND(7&lt;=#REF!,#REF!&lt;=7.9),"B",IF(AND(6.5&lt;=#REF!,#REF!&lt;=6.9),"C+",IF(AND(5.5&lt;=#REF!,#REF!&lt;=6.4),"C",IF(AND(5&lt;=#REF!,#REF!&lt;=5.4),"D+",IF(AND(4&lt;=#REF!,#REF!&lt;=4.9),"D",IF(#REF!=0,"X","F"))))))))</f>
        <v>#REF!</v>
      </c>
      <c r="H53" s="14" t="e">
        <f>IF(AND(8.5&lt;=#REF!,#REF!&lt;=10),4,IF(AND(8&lt;=#REF!,#REF!&lt;=8.4),3.5,IF(AND(7&lt;=#REF!,#REF!&lt;=7.9),3,IF(AND(6.5&lt;=#REF!,#REF!&lt;=6.9),2.5,IF(AND(5.5&lt;=#REF!,#REF!&lt;=6.4),2,IF(AND(5&lt;=#REF!,#REF!&lt;=5.4),1.5,IF(AND(4&lt;=#REF!,#REF!&lt;=4.9),1,0)))))))</f>
        <v>#REF!</v>
      </c>
      <c r="I53" s="13" t="e">
        <f>IF(AND(8.5&lt;=#REF!,#REF!&lt;=10),"A",IF(AND(8&lt;=#REF!,#REF!&lt;=8.4),"B+",IF(AND(7&lt;=#REF!,#REF!&lt;=7.9),"B",IF(AND(6.5&lt;=#REF!,#REF!&lt;=6.9),"C+",IF(AND(5.5&lt;=#REF!,#REF!&lt;=6.4),"C",IF(AND(5&lt;=#REF!,#REF!&lt;=5.4),"D+",IF(AND(4&lt;=#REF!,#REF!&lt;=4.9),"D",IF(#REF!=0,"X","F"))))))))</f>
        <v>#REF!</v>
      </c>
      <c r="J53" s="14" t="e">
        <f>IF(AND(8.5&lt;=#REF!,#REF!&lt;=10),4,IF(AND(8&lt;=#REF!,#REF!&lt;=8.4),3.5,IF(AND(7&lt;=#REF!,#REF!&lt;=7.9),3,IF(AND(6.5&lt;=#REF!,#REF!&lt;=6.9),2.5,IF(AND(5.5&lt;=#REF!,#REF!&lt;=6.4),2,IF(AND(5&lt;=#REF!,#REF!&lt;=5.4),1.5,IF(AND(4&lt;=#REF!,#REF!&lt;=4.9),1,0)))))))</f>
        <v>#REF!</v>
      </c>
      <c r="K53" s="23" t="e">
        <f>IF(AND(8.5&lt;=#REF!,#REF!&lt;=10),"A",IF(AND(8&lt;=#REF!,#REF!&lt;=8.4),"B+",IF(AND(7&lt;=#REF!,#REF!&lt;=7.9),"B",IF(AND(6.5&lt;=#REF!,#REF!&lt;=6.9),"C+",IF(AND(5.5&lt;=#REF!,#REF!&lt;=6.4),"C",IF(AND(5&lt;=#REF!,#REF!&lt;=5.4),"D+",IF(AND(4&lt;=#REF!,#REF!&lt;=4.9),"D",IF(#REF!=0,"X","F"))))))))</f>
        <v>#REF!</v>
      </c>
      <c r="L53" s="24" t="e">
        <f>IF(AND(8.5&lt;=#REF!,#REF!&lt;=10),4,IF(AND(8&lt;=#REF!,#REF!&lt;=8.4),3.5,IF(AND(7&lt;=#REF!,#REF!&lt;=7.9),3,IF(AND(6.5&lt;=#REF!,#REF!&lt;=6.9),2.5,IF(AND(5.5&lt;=#REF!,#REF!&lt;=6.4),2,IF(AND(5&lt;=#REF!,#REF!&lt;=5.4),1.5,IF(AND(4&lt;=#REF!,#REF!&lt;=4.9),1,0)))))))</f>
        <v>#REF!</v>
      </c>
      <c r="M53" s="23" t="e">
        <f>IF(AND(8.5&lt;=#REF!,#REF!&lt;=10),"A",IF(AND(8&lt;=#REF!,#REF!&lt;=8.4),"B+",IF(AND(7&lt;=#REF!,#REF!&lt;=7.9),"B",IF(AND(6.5&lt;=#REF!,#REF!&lt;=6.9),"C+",IF(AND(5.5&lt;=#REF!,#REF!&lt;=6.4),"C",IF(AND(5&lt;=#REF!,#REF!&lt;=5.4),"D+",IF(AND(4&lt;=#REF!,#REF!&lt;=4.9),"D",IF(#REF!=0,"X","F"))))))))</f>
        <v>#REF!</v>
      </c>
      <c r="N53" s="24" t="e">
        <f>IF(AND(8.5&lt;=#REF!,#REF!&lt;=10),4,IF(AND(8&lt;=#REF!,#REF!&lt;=8.4),3.5,IF(AND(7&lt;=#REF!,#REF!&lt;=7.9),3,IF(AND(6.5&lt;=#REF!,#REF!&lt;=6.9),2.5,IF(AND(5.5&lt;=#REF!,#REF!&lt;=6.4),2,IF(AND(5&lt;=#REF!,#REF!&lt;=5.4),1.5,IF(AND(4&lt;=#REF!,#REF!&lt;=4.9),1,0)))))))</f>
        <v>#REF!</v>
      </c>
      <c r="O53" s="23" t="e">
        <f>IF(AND(8.5&lt;=#REF!,#REF!&lt;=10),"A",IF(AND(8&lt;=#REF!,#REF!&lt;=8.4),"B+",IF(AND(7&lt;=#REF!,#REF!&lt;=7.9),"B",IF(AND(6.5&lt;=#REF!,#REF!&lt;=6.9),"C+",IF(AND(5.5&lt;=#REF!,#REF!&lt;=6.4),"C",IF(AND(5&lt;=#REF!,#REF!&lt;=5.4),"D+",IF(AND(4&lt;=#REF!,#REF!&lt;=4.9),"D",IF(#REF!=0,"X","F"))))))))</f>
        <v>#REF!</v>
      </c>
      <c r="P53" s="24" t="e">
        <f>IF(AND(8.5&lt;=#REF!,#REF!&lt;=10),4,IF(AND(8&lt;=#REF!,#REF!&lt;=8.4),3.5,IF(AND(7&lt;=#REF!,#REF!&lt;=7.9),3,IF(AND(6.5&lt;=#REF!,#REF!&lt;=6.9),2.5,IF(AND(5.5&lt;=#REF!,#REF!&lt;=6.4),2,IF(AND(5&lt;=#REF!,#REF!&lt;=5.4),1.5,IF(AND(4&lt;=#REF!,#REF!&lt;=4.9),1,0)))))))</f>
        <v>#REF!</v>
      </c>
      <c r="Q53" s="23" t="e">
        <f>IF(AND(8.5&lt;=#REF!,#REF!&lt;=10),"A",IF(AND(8&lt;=#REF!,#REF!&lt;=8.4),"B+",IF(AND(7&lt;=#REF!,#REF!&lt;=7.9),"B",IF(AND(6.5&lt;=#REF!,#REF!&lt;=6.9),"C+",IF(AND(5.5&lt;=#REF!,#REF!&lt;=6.4),"C",IF(AND(5&lt;=#REF!,#REF!&lt;=5.4),"D+",IF(AND(4&lt;=#REF!,#REF!&lt;=4.9),"D",IF(#REF!=0,"X","F"))))))))</f>
        <v>#REF!</v>
      </c>
      <c r="R53" s="24" t="e">
        <f>IF(AND(8.5&lt;=#REF!,#REF!&lt;=10),4,IF(AND(8&lt;=#REF!,#REF!&lt;=8.4),3.5,IF(AND(7&lt;=#REF!,#REF!&lt;=7.9),3,IF(AND(6.5&lt;=#REF!,#REF!&lt;=6.9),2.5,IF(AND(5.5&lt;=#REF!,#REF!&lt;=6.4),2,IF(AND(5&lt;=#REF!,#REF!&lt;=5.4),1.5,IF(AND(4&lt;=#REF!,#REF!&lt;=4.9),1,0)))))))</f>
        <v>#REF!</v>
      </c>
      <c r="S53" s="23" t="e">
        <f>IF(AND(8.5&lt;=#REF!,#REF!&lt;=10),"A",IF(AND(8&lt;=#REF!,#REF!&lt;=8.4),"B+",IF(AND(7&lt;=#REF!,#REF!&lt;=7.9),"B",IF(AND(6.5&lt;=#REF!,#REF!&lt;=6.9),"C+",IF(AND(5.5&lt;=#REF!,#REF!&lt;=6.4),"C",IF(AND(5&lt;=#REF!,#REF!&lt;=5.4),"D+",IF(AND(4&lt;=#REF!,#REF!&lt;=4.9),"D",IF(#REF!=0,"X","F"))))))))</f>
        <v>#REF!</v>
      </c>
      <c r="T53" s="24" t="e">
        <f>IF(AND(8.5&lt;=#REF!,#REF!&lt;=10),4,IF(AND(8&lt;=#REF!,#REF!&lt;=8.4),3.5,IF(AND(7&lt;=#REF!,#REF!&lt;=7.9),3,IF(AND(6.5&lt;=#REF!,#REF!&lt;=6.9),2.5,IF(AND(5.5&lt;=#REF!,#REF!&lt;=6.4),2,IF(AND(5&lt;=#REF!,#REF!&lt;=5.4),1.5,IF(AND(4&lt;=#REF!,#REF!&lt;=4.9),1,0)))))))</f>
        <v>#REF!</v>
      </c>
      <c r="U53" s="23" t="e">
        <f>IF(AND(8.5&lt;=#REF!,#REF!&lt;=10),"A",IF(AND(8&lt;=#REF!,#REF!&lt;=8.4),"B+",IF(AND(7&lt;=#REF!,#REF!&lt;=7.9),"B",IF(AND(6.5&lt;=#REF!,#REF!&lt;=6.9),"C+",IF(AND(5.5&lt;=#REF!,#REF!&lt;=6.4),"C",IF(AND(5&lt;=#REF!,#REF!&lt;=5.4),"D+",IF(AND(4&lt;=#REF!,#REF!&lt;=4.9),"D",IF(#REF!=0,"X","F"))))))))</f>
        <v>#REF!</v>
      </c>
      <c r="V53" s="24" t="e">
        <f>IF(AND(8.5&lt;=#REF!,#REF!&lt;=10),4,IF(AND(8&lt;=#REF!,#REF!&lt;=8.4),3.5,IF(AND(7&lt;=#REF!,#REF!&lt;=7.9),3,IF(AND(6.5&lt;=#REF!,#REF!&lt;=6.9),2.5,IF(AND(5.5&lt;=#REF!,#REF!&lt;=6.4),2,IF(AND(5&lt;=#REF!,#REF!&lt;=5.4),1.5,IF(AND(4&lt;=#REF!,#REF!&lt;=4.9),1,0)))))))</f>
        <v>#REF!</v>
      </c>
      <c r="W53" s="23" t="e">
        <f>IF(AND(8.5&lt;=#REF!,#REF!&lt;=10),"A",IF(AND(8&lt;=#REF!,#REF!&lt;=8.4),"B+",IF(AND(7&lt;=#REF!,#REF!&lt;=7.9),"B",IF(AND(6.5&lt;=#REF!,#REF!&lt;=6.9),"C+",IF(AND(5.5&lt;=#REF!,#REF!&lt;=6.4),"C",IF(AND(5&lt;=#REF!,#REF!&lt;=5.4),"D+",IF(AND(4&lt;=#REF!,#REF!&lt;=4.9),"D",IF(#REF!=0,"X","F"))))))))</f>
        <v>#REF!</v>
      </c>
      <c r="X53" s="24" t="e">
        <f>IF(AND(8.5&lt;=#REF!,#REF!&lt;=10),4,IF(AND(8&lt;=#REF!,#REF!&lt;=8.4),3.5,IF(AND(7&lt;=#REF!,#REF!&lt;=7.9),3,IF(AND(6.5&lt;=#REF!,#REF!&lt;=6.9),2.5,IF(AND(5.5&lt;=#REF!,#REF!&lt;=6.4),2,IF(AND(5&lt;=#REF!,#REF!&lt;=5.4),1.5,IF(AND(4&lt;=#REF!,#REF!&lt;=4.9),1,0)))))))</f>
        <v>#REF!</v>
      </c>
      <c r="Y53" s="15" t="e">
        <f>IF(AND(8.5&lt;=#REF!,#REF!&lt;=10),"A",IF(AND(8&lt;=#REF!,#REF!&lt;=8.4),"B+",IF(AND(7&lt;=#REF!,#REF!&lt;=7.9),"B",IF(AND(6.5&lt;=#REF!,#REF!&lt;=6.9),"C+",IF(AND(5.5&lt;=#REF!,#REF!&lt;=6.4),"C",IF(AND(5&lt;=#REF!,#REF!&lt;=5.4),"D+",IF(AND(4&lt;=#REF!,#REF!&lt;=4.9),"D",IF(#REF!=0,"X","F"))))))))</f>
        <v>#REF!</v>
      </c>
      <c r="Z53" s="16" t="e">
        <f>IF(AND(8.5&lt;=#REF!,#REF!&lt;=10),4,IF(AND(8&lt;=#REF!,#REF!&lt;=8.4),3.5,IF(AND(7&lt;=#REF!,#REF!&lt;=7.9),3,IF(AND(6.5&lt;=#REF!,#REF!&lt;=6.9),2.5,IF(AND(5.5&lt;=#REF!,#REF!&lt;=6.4),2,IF(AND(5&lt;=#REF!,#REF!&lt;=5.4),1.5,IF(AND(4&lt;=#REF!,#REF!&lt;=4.9),1,0)))))))</f>
        <v>#REF!</v>
      </c>
      <c r="AA53" s="15" t="e">
        <f>IF(AND(8.5&lt;=#REF!,#REF!&lt;=10),"A",IF(AND(8&lt;=#REF!,#REF!&lt;=8.4),"B+",IF(AND(7&lt;=#REF!,#REF!&lt;=7.9),"B",IF(AND(6.5&lt;=#REF!,#REF!&lt;=6.9),"C+",IF(AND(5.5&lt;=#REF!,#REF!&lt;=6.4),"C",IF(AND(5&lt;=#REF!,#REF!&lt;=5.4),"D+",IF(AND(4&lt;=#REF!,#REF!&lt;=4.9),"D",IF(#REF!=0,"X","F"))))))))</f>
        <v>#REF!</v>
      </c>
      <c r="AB53" s="16" t="e">
        <f>IF(AND(8.5&lt;=#REF!,#REF!&lt;=10),4,IF(AND(8&lt;=#REF!,#REF!&lt;=8.4),3.5,IF(AND(7&lt;=#REF!,#REF!&lt;=7.9),3,IF(AND(6.5&lt;=#REF!,#REF!&lt;=6.9),2.5,IF(AND(5.5&lt;=#REF!,#REF!&lt;=6.4),2,IF(AND(5&lt;=#REF!,#REF!&lt;=5.4),1.5,IF(AND(4&lt;=#REF!,#REF!&lt;=4.9),1,0)))))))</f>
        <v>#REF!</v>
      </c>
      <c r="AC53" s="17" t="e">
        <f>ROUND((SUMPRODUCT($E$5:$N$5,E53:N53)/SUM($E$5:$N$5)),2)</f>
        <v>#REF!</v>
      </c>
      <c r="AD53" s="17" t="e">
        <f t="shared" si="0"/>
        <v>#REF!</v>
      </c>
      <c r="AE53" s="3">
        <f>SUMIF(E53:AB53,#REF!,$E$5:$AB$5)</f>
        <v>24</v>
      </c>
      <c r="AF53" s="17" t="e">
        <f>ROUND((SUMPRODUCT($E$5:$AB$5,E53:AB53)/AE53),2)</f>
        <v>#REF!</v>
      </c>
    </row>
    <row r="54" spans="1:32" ht="23.25" customHeight="1" hidden="1">
      <c r="A54" s="35"/>
      <c r="B54" s="60"/>
      <c r="C54" s="59"/>
      <c r="D54" s="61"/>
      <c r="E54" s="13" t="e">
        <f>IF(AND(8.5&lt;=#REF!,#REF!&lt;=10),"A",IF(AND(8&lt;=#REF!,#REF!&lt;=8.4),"B+",IF(AND(7&lt;=#REF!,#REF!&lt;=7.9),"B",IF(AND(6.5&lt;=#REF!,#REF!&lt;=6.9),"C+",IF(AND(5.5&lt;=#REF!,#REF!&lt;=6.4),"C",IF(AND(5&lt;=#REF!,#REF!&lt;=5.4),"D+",IF(AND(4&lt;=#REF!,#REF!&lt;=4.9),"D",IF(#REF!=0,"X","F"))))))))</f>
        <v>#REF!</v>
      </c>
      <c r="F54" s="14" t="e">
        <f>IF(AND(8.5&lt;=#REF!,#REF!&lt;=10),4,IF(AND(8&lt;=#REF!,#REF!&lt;=8.4),3.5,IF(AND(7&lt;=#REF!,#REF!&lt;=7.9),3,IF(AND(6.5&lt;=#REF!,#REF!&lt;=6.9),2.5,IF(AND(5.5&lt;=#REF!,#REF!&lt;=6.4),2,IF(AND(5&lt;=#REF!,#REF!&lt;=5.4),1.5,IF(AND(4&lt;=#REF!,#REF!&lt;=4.9),1,0)))))))</f>
        <v>#REF!</v>
      </c>
      <c r="G54" s="13" t="e">
        <f>IF(AND(8.5&lt;=#REF!,#REF!&lt;=10),"A",IF(AND(8&lt;=#REF!,#REF!&lt;=8.4),"B+",IF(AND(7&lt;=#REF!,#REF!&lt;=7.9),"B",IF(AND(6.5&lt;=#REF!,#REF!&lt;=6.9),"C+",IF(AND(5.5&lt;=#REF!,#REF!&lt;=6.4),"C",IF(AND(5&lt;=#REF!,#REF!&lt;=5.4),"D+",IF(AND(4&lt;=#REF!,#REF!&lt;=4.9),"D",IF(#REF!=0,"X","F"))))))))</f>
        <v>#REF!</v>
      </c>
      <c r="H54" s="14" t="e">
        <f>IF(AND(8.5&lt;=#REF!,#REF!&lt;=10),4,IF(AND(8&lt;=#REF!,#REF!&lt;=8.4),3.5,IF(AND(7&lt;=#REF!,#REF!&lt;=7.9),3,IF(AND(6.5&lt;=#REF!,#REF!&lt;=6.9),2.5,IF(AND(5.5&lt;=#REF!,#REF!&lt;=6.4),2,IF(AND(5&lt;=#REF!,#REF!&lt;=5.4),1.5,IF(AND(4&lt;=#REF!,#REF!&lt;=4.9),1,0)))))))</f>
        <v>#REF!</v>
      </c>
      <c r="I54" s="13" t="e">
        <f>IF(AND(8.5&lt;=#REF!,#REF!&lt;=10),"A",IF(AND(8&lt;=#REF!,#REF!&lt;=8.4),"B+",IF(AND(7&lt;=#REF!,#REF!&lt;=7.9),"B",IF(AND(6.5&lt;=#REF!,#REF!&lt;=6.9),"C+",IF(AND(5.5&lt;=#REF!,#REF!&lt;=6.4),"C",IF(AND(5&lt;=#REF!,#REF!&lt;=5.4),"D+",IF(AND(4&lt;=#REF!,#REF!&lt;=4.9),"D",IF(#REF!=0,"X","F"))))))))</f>
        <v>#REF!</v>
      </c>
      <c r="J54" s="14" t="e">
        <f>IF(AND(8.5&lt;=#REF!,#REF!&lt;=10),4,IF(AND(8&lt;=#REF!,#REF!&lt;=8.4),3.5,IF(AND(7&lt;=#REF!,#REF!&lt;=7.9),3,IF(AND(6.5&lt;=#REF!,#REF!&lt;=6.9),2.5,IF(AND(5.5&lt;=#REF!,#REF!&lt;=6.4),2,IF(AND(5&lt;=#REF!,#REF!&lt;=5.4),1.5,IF(AND(4&lt;=#REF!,#REF!&lt;=4.9),1,0)))))))</f>
        <v>#REF!</v>
      </c>
      <c r="K54" s="23" t="e">
        <f>IF(AND(8.5&lt;=#REF!,#REF!&lt;=10),"A",IF(AND(8&lt;=#REF!,#REF!&lt;=8.4),"B+",IF(AND(7&lt;=#REF!,#REF!&lt;=7.9),"B",IF(AND(6.5&lt;=#REF!,#REF!&lt;=6.9),"C+",IF(AND(5.5&lt;=#REF!,#REF!&lt;=6.4),"C",IF(AND(5&lt;=#REF!,#REF!&lt;=5.4),"D+",IF(AND(4&lt;=#REF!,#REF!&lt;=4.9),"D",IF(#REF!=0,"X","F"))))))))</f>
        <v>#REF!</v>
      </c>
      <c r="L54" s="24" t="e">
        <f>IF(AND(8.5&lt;=#REF!,#REF!&lt;=10),4,IF(AND(8&lt;=#REF!,#REF!&lt;=8.4),3.5,IF(AND(7&lt;=#REF!,#REF!&lt;=7.9),3,IF(AND(6.5&lt;=#REF!,#REF!&lt;=6.9),2.5,IF(AND(5.5&lt;=#REF!,#REF!&lt;=6.4),2,IF(AND(5&lt;=#REF!,#REF!&lt;=5.4),1.5,IF(AND(4&lt;=#REF!,#REF!&lt;=4.9),1,0)))))))</f>
        <v>#REF!</v>
      </c>
      <c r="M54" s="23" t="e">
        <f>IF(AND(8.5&lt;=#REF!,#REF!&lt;=10),"A",IF(AND(8&lt;=#REF!,#REF!&lt;=8.4),"B+",IF(AND(7&lt;=#REF!,#REF!&lt;=7.9),"B",IF(AND(6.5&lt;=#REF!,#REF!&lt;=6.9),"C+",IF(AND(5.5&lt;=#REF!,#REF!&lt;=6.4),"C",IF(AND(5&lt;=#REF!,#REF!&lt;=5.4),"D+",IF(AND(4&lt;=#REF!,#REF!&lt;=4.9),"D",IF(#REF!=0,"X","F"))))))))</f>
        <v>#REF!</v>
      </c>
      <c r="N54" s="24" t="e">
        <f>IF(AND(8.5&lt;=#REF!,#REF!&lt;=10),4,IF(AND(8&lt;=#REF!,#REF!&lt;=8.4),3.5,IF(AND(7&lt;=#REF!,#REF!&lt;=7.9),3,IF(AND(6.5&lt;=#REF!,#REF!&lt;=6.9),2.5,IF(AND(5.5&lt;=#REF!,#REF!&lt;=6.4),2,IF(AND(5&lt;=#REF!,#REF!&lt;=5.4),1.5,IF(AND(4&lt;=#REF!,#REF!&lt;=4.9),1,0)))))))</f>
        <v>#REF!</v>
      </c>
      <c r="O54" s="23" t="e">
        <f>IF(AND(8.5&lt;=#REF!,#REF!&lt;=10),"A",IF(AND(8&lt;=#REF!,#REF!&lt;=8.4),"B+",IF(AND(7&lt;=#REF!,#REF!&lt;=7.9),"B",IF(AND(6.5&lt;=#REF!,#REF!&lt;=6.9),"C+",IF(AND(5.5&lt;=#REF!,#REF!&lt;=6.4),"C",IF(AND(5&lt;=#REF!,#REF!&lt;=5.4),"D+",IF(AND(4&lt;=#REF!,#REF!&lt;=4.9),"D",IF(#REF!=0,"X","F"))))))))</f>
        <v>#REF!</v>
      </c>
      <c r="P54" s="24" t="e">
        <f>IF(AND(8.5&lt;=#REF!,#REF!&lt;=10),4,IF(AND(8&lt;=#REF!,#REF!&lt;=8.4),3.5,IF(AND(7&lt;=#REF!,#REF!&lt;=7.9),3,IF(AND(6.5&lt;=#REF!,#REF!&lt;=6.9),2.5,IF(AND(5.5&lt;=#REF!,#REF!&lt;=6.4),2,IF(AND(5&lt;=#REF!,#REF!&lt;=5.4),1.5,IF(AND(4&lt;=#REF!,#REF!&lt;=4.9),1,0)))))))</f>
        <v>#REF!</v>
      </c>
      <c r="Q54" s="23" t="e">
        <f>IF(AND(8.5&lt;=#REF!,#REF!&lt;=10),"A",IF(AND(8&lt;=#REF!,#REF!&lt;=8.4),"B+",IF(AND(7&lt;=#REF!,#REF!&lt;=7.9),"B",IF(AND(6.5&lt;=#REF!,#REF!&lt;=6.9),"C+",IF(AND(5.5&lt;=#REF!,#REF!&lt;=6.4),"C",IF(AND(5&lt;=#REF!,#REF!&lt;=5.4),"D+",IF(AND(4&lt;=#REF!,#REF!&lt;=4.9),"D",IF(#REF!=0,"X","F"))))))))</f>
        <v>#REF!</v>
      </c>
      <c r="R54" s="24" t="e">
        <f>IF(AND(8.5&lt;=#REF!,#REF!&lt;=10),4,IF(AND(8&lt;=#REF!,#REF!&lt;=8.4),3.5,IF(AND(7&lt;=#REF!,#REF!&lt;=7.9),3,IF(AND(6.5&lt;=#REF!,#REF!&lt;=6.9),2.5,IF(AND(5.5&lt;=#REF!,#REF!&lt;=6.4),2,IF(AND(5&lt;=#REF!,#REF!&lt;=5.4),1.5,IF(AND(4&lt;=#REF!,#REF!&lt;=4.9),1,0)))))))</f>
        <v>#REF!</v>
      </c>
      <c r="S54" s="23" t="e">
        <f>IF(AND(8.5&lt;=#REF!,#REF!&lt;=10),"A",IF(AND(8&lt;=#REF!,#REF!&lt;=8.4),"B+",IF(AND(7&lt;=#REF!,#REF!&lt;=7.9),"B",IF(AND(6.5&lt;=#REF!,#REF!&lt;=6.9),"C+",IF(AND(5.5&lt;=#REF!,#REF!&lt;=6.4),"C",IF(AND(5&lt;=#REF!,#REF!&lt;=5.4),"D+",IF(AND(4&lt;=#REF!,#REF!&lt;=4.9),"D",IF(#REF!=0,"X","F"))))))))</f>
        <v>#REF!</v>
      </c>
      <c r="T54" s="24" t="e">
        <f>IF(AND(8.5&lt;=#REF!,#REF!&lt;=10),4,IF(AND(8&lt;=#REF!,#REF!&lt;=8.4),3.5,IF(AND(7&lt;=#REF!,#REF!&lt;=7.9),3,IF(AND(6.5&lt;=#REF!,#REF!&lt;=6.9),2.5,IF(AND(5.5&lt;=#REF!,#REF!&lt;=6.4),2,IF(AND(5&lt;=#REF!,#REF!&lt;=5.4),1.5,IF(AND(4&lt;=#REF!,#REF!&lt;=4.9),1,0)))))))</f>
        <v>#REF!</v>
      </c>
      <c r="U54" s="23" t="e">
        <f>IF(AND(8.5&lt;=#REF!,#REF!&lt;=10),"A",IF(AND(8&lt;=#REF!,#REF!&lt;=8.4),"B+",IF(AND(7&lt;=#REF!,#REF!&lt;=7.9),"B",IF(AND(6.5&lt;=#REF!,#REF!&lt;=6.9),"C+",IF(AND(5.5&lt;=#REF!,#REF!&lt;=6.4),"C",IF(AND(5&lt;=#REF!,#REF!&lt;=5.4),"D+",IF(AND(4&lt;=#REF!,#REF!&lt;=4.9),"D",IF(#REF!=0,"X","F"))))))))</f>
        <v>#REF!</v>
      </c>
      <c r="V54" s="24" t="e">
        <f>IF(AND(8.5&lt;=#REF!,#REF!&lt;=10),4,IF(AND(8&lt;=#REF!,#REF!&lt;=8.4),3.5,IF(AND(7&lt;=#REF!,#REF!&lt;=7.9),3,IF(AND(6.5&lt;=#REF!,#REF!&lt;=6.9),2.5,IF(AND(5.5&lt;=#REF!,#REF!&lt;=6.4),2,IF(AND(5&lt;=#REF!,#REF!&lt;=5.4),1.5,IF(AND(4&lt;=#REF!,#REF!&lt;=4.9),1,0)))))))</f>
        <v>#REF!</v>
      </c>
      <c r="W54" s="23" t="e">
        <f>IF(AND(8.5&lt;=#REF!,#REF!&lt;=10),"A",IF(AND(8&lt;=#REF!,#REF!&lt;=8.4),"B+",IF(AND(7&lt;=#REF!,#REF!&lt;=7.9),"B",IF(AND(6.5&lt;=#REF!,#REF!&lt;=6.9),"C+",IF(AND(5.5&lt;=#REF!,#REF!&lt;=6.4),"C",IF(AND(5&lt;=#REF!,#REF!&lt;=5.4),"D+",IF(AND(4&lt;=#REF!,#REF!&lt;=4.9),"D",IF(#REF!=0,"X","F"))))))))</f>
        <v>#REF!</v>
      </c>
      <c r="X54" s="24" t="e">
        <f>IF(AND(8.5&lt;=#REF!,#REF!&lt;=10),4,IF(AND(8&lt;=#REF!,#REF!&lt;=8.4),3.5,IF(AND(7&lt;=#REF!,#REF!&lt;=7.9),3,IF(AND(6.5&lt;=#REF!,#REF!&lt;=6.9),2.5,IF(AND(5.5&lt;=#REF!,#REF!&lt;=6.4),2,IF(AND(5&lt;=#REF!,#REF!&lt;=5.4),1.5,IF(AND(4&lt;=#REF!,#REF!&lt;=4.9),1,0)))))))</f>
        <v>#REF!</v>
      </c>
      <c r="Y54" s="15" t="e">
        <f>IF(AND(8.5&lt;=#REF!,#REF!&lt;=10),"A",IF(AND(8&lt;=#REF!,#REF!&lt;=8.4),"B+",IF(AND(7&lt;=#REF!,#REF!&lt;=7.9),"B",IF(AND(6.5&lt;=#REF!,#REF!&lt;=6.9),"C+",IF(AND(5.5&lt;=#REF!,#REF!&lt;=6.4),"C",IF(AND(5&lt;=#REF!,#REF!&lt;=5.4),"D+",IF(AND(4&lt;=#REF!,#REF!&lt;=4.9),"D",IF(#REF!=0,"X","F"))))))))</f>
        <v>#REF!</v>
      </c>
      <c r="Z54" s="16" t="e">
        <f>IF(AND(8.5&lt;=#REF!,#REF!&lt;=10),4,IF(AND(8&lt;=#REF!,#REF!&lt;=8.4),3.5,IF(AND(7&lt;=#REF!,#REF!&lt;=7.9),3,IF(AND(6.5&lt;=#REF!,#REF!&lt;=6.9),2.5,IF(AND(5.5&lt;=#REF!,#REF!&lt;=6.4),2,IF(AND(5&lt;=#REF!,#REF!&lt;=5.4),1.5,IF(AND(4&lt;=#REF!,#REF!&lt;=4.9),1,0)))))))</f>
        <v>#REF!</v>
      </c>
      <c r="AA54" s="15" t="e">
        <f>IF(AND(8.5&lt;=#REF!,#REF!&lt;=10),"A",IF(AND(8&lt;=#REF!,#REF!&lt;=8.4),"B+",IF(AND(7&lt;=#REF!,#REF!&lt;=7.9),"B",IF(AND(6.5&lt;=#REF!,#REF!&lt;=6.9),"C+",IF(AND(5.5&lt;=#REF!,#REF!&lt;=6.4),"C",IF(AND(5&lt;=#REF!,#REF!&lt;=5.4),"D+",IF(AND(4&lt;=#REF!,#REF!&lt;=4.9),"D",IF(#REF!=0,"X","F"))))))))</f>
        <v>#REF!</v>
      </c>
      <c r="AB54" s="16" t="e">
        <f>IF(AND(8.5&lt;=#REF!,#REF!&lt;=10),4,IF(AND(8&lt;=#REF!,#REF!&lt;=8.4),3.5,IF(AND(7&lt;=#REF!,#REF!&lt;=7.9),3,IF(AND(6.5&lt;=#REF!,#REF!&lt;=6.9),2.5,IF(AND(5.5&lt;=#REF!,#REF!&lt;=6.4),2,IF(AND(5&lt;=#REF!,#REF!&lt;=5.4),1.5,IF(AND(4&lt;=#REF!,#REF!&lt;=4.9),1,0)))))))</f>
        <v>#REF!</v>
      </c>
      <c r="AC54" s="17" t="e">
        <f>ROUND((SUMPRODUCT($E$5:$N$5,E54:N54)/SUM($E$5:$N$5)),2)</f>
        <v>#REF!</v>
      </c>
      <c r="AD54" s="17" t="e">
        <f t="shared" si="0"/>
        <v>#REF!</v>
      </c>
      <c r="AE54" s="3">
        <f>SUMIF(E54:AB54,#REF!,$E$5:$AB$5)</f>
        <v>24</v>
      </c>
      <c r="AF54" s="17" t="e">
        <f>ROUND((SUMPRODUCT($E$5:$AB$5,E54:AB54)/AE54),2)</f>
        <v>#REF!</v>
      </c>
    </row>
    <row r="55" spans="1:32" ht="23.25" customHeight="1" hidden="1">
      <c r="A55" s="35"/>
      <c r="B55" s="53"/>
      <c r="C55" s="57"/>
      <c r="D55" s="58"/>
      <c r="E55" s="13" t="e">
        <f>IF(AND(8.5&lt;=#REF!,#REF!&lt;=10),"A",IF(AND(8&lt;=#REF!,#REF!&lt;=8.4),"B+",IF(AND(7&lt;=#REF!,#REF!&lt;=7.9),"B",IF(AND(6.5&lt;=#REF!,#REF!&lt;=6.9),"C+",IF(AND(5.5&lt;=#REF!,#REF!&lt;=6.4),"C",IF(AND(5&lt;=#REF!,#REF!&lt;=5.4),"D+",IF(AND(4&lt;=#REF!,#REF!&lt;=4.9),"D",IF(#REF!=0,"X","F"))))))))</f>
        <v>#REF!</v>
      </c>
      <c r="F55" s="14" t="e">
        <f>IF(AND(8.5&lt;=#REF!,#REF!&lt;=10),4,IF(AND(8&lt;=#REF!,#REF!&lt;=8.4),3.5,IF(AND(7&lt;=#REF!,#REF!&lt;=7.9),3,IF(AND(6.5&lt;=#REF!,#REF!&lt;=6.9),2.5,IF(AND(5.5&lt;=#REF!,#REF!&lt;=6.4),2,IF(AND(5&lt;=#REF!,#REF!&lt;=5.4),1.5,IF(AND(4&lt;=#REF!,#REF!&lt;=4.9),1,0)))))))</f>
        <v>#REF!</v>
      </c>
      <c r="G55" s="13" t="e">
        <f>IF(AND(8.5&lt;=#REF!,#REF!&lt;=10),"A",IF(AND(8&lt;=#REF!,#REF!&lt;=8.4),"B+",IF(AND(7&lt;=#REF!,#REF!&lt;=7.9),"B",IF(AND(6.5&lt;=#REF!,#REF!&lt;=6.9),"C+",IF(AND(5.5&lt;=#REF!,#REF!&lt;=6.4),"C",IF(AND(5&lt;=#REF!,#REF!&lt;=5.4),"D+",IF(AND(4&lt;=#REF!,#REF!&lt;=4.9),"D",IF(#REF!=0,"X","F"))))))))</f>
        <v>#REF!</v>
      </c>
      <c r="H55" s="14" t="e">
        <f>IF(AND(8.5&lt;=#REF!,#REF!&lt;=10),4,IF(AND(8&lt;=#REF!,#REF!&lt;=8.4),3.5,IF(AND(7&lt;=#REF!,#REF!&lt;=7.9),3,IF(AND(6.5&lt;=#REF!,#REF!&lt;=6.9),2.5,IF(AND(5.5&lt;=#REF!,#REF!&lt;=6.4),2,IF(AND(5&lt;=#REF!,#REF!&lt;=5.4),1.5,IF(AND(4&lt;=#REF!,#REF!&lt;=4.9),1,0)))))))</f>
        <v>#REF!</v>
      </c>
      <c r="I55" s="13" t="e">
        <f>IF(AND(8.5&lt;=#REF!,#REF!&lt;=10),"A",IF(AND(8&lt;=#REF!,#REF!&lt;=8.4),"B+",IF(AND(7&lt;=#REF!,#REF!&lt;=7.9),"B",IF(AND(6.5&lt;=#REF!,#REF!&lt;=6.9),"C+",IF(AND(5.5&lt;=#REF!,#REF!&lt;=6.4),"C",IF(AND(5&lt;=#REF!,#REF!&lt;=5.4),"D+",IF(AND(4&lt;=#REF!,#REF!&lt;=4.9),"D",IF(#REF!=0,"X","F"))))))))</f>
        <v>#REF!</v>
      </c>
      <c r="J55" s="14" t="e">
        <f>IF(AND(8.5&lt;=#REF!,#REF!&lt;=10),4,IF(AND(8&lt;=#REF!,#REF!&lt;=8.4),3.5,IF(AND(7&lt;=#REF!,#REF!&lt;=7.9),3,IF(AND(6.5&lt;=#REF!,#REF!&lt;=6.9),2.5,IF(AND(5.5&lt;=#REF!,#REF!&lt;=6.4),2,IF(AND(5&lt;=#REF!,#REF!&lt;=5.4),1.5,IF(AND(4&lt;=#REF!,#REF!&lt;=4.9),1,0)))))))</f>
        <v>#REF!</v>
      </c>
      <c r="K55" s="23" t="e">
        <f>IF(AND(8.5&lt;=#REF!,#REF!&lt;=10),"A",IF(AND(8&lt;=#REF!,#REF!&lt;=8.4),"B+",IF(AND(7&lt;=#REF!,#REF!&lt;=7.9),"B",IF(AND(6.5&lt;=#REF!,#REF!&lt;=6.9),"C+",IF(AND(5.5&lt;=#REF!,#REF!&lt;=6.4),"C",IF(AND(5&lt;=#REF!,#REF!&lt;=5.4),"D+",IF(AND(4&lt;=#REF!,#REF!&lt;=4.9),"D",IF(#REF!=0,"X","F"))))))))</f>
        <v>#REF!</v>
      </c>
      <c r="L55" s="24" t="e">
        <f>IF(AND(8.5&lt;=#REF!,#REF!&lt;=10),4,IF(AND(8&lt;=#REF!,#REF!&lt;=8.4),3.5,IF(AND(7&lt;=#REF!,#REF!&lt;=7.9),3,IF(AND(6.5&lt;=#REF!,#REF!&lt;=6.9),2.5,IF(AND(5.5&lt;=#REF!,#REF!&lt;=6.4),2,IF(AND(5&lt;=#REF!,#REF!&lt;=5.4),1.5,IF(AND(4&lt;=#REF!,#REF!&lt;=4.9),1,0)))))))</f>
        <v>#REF!</v>
      </c>
      <c r="M55" s="23" t="e">
        <f>IF(AND(8.5&lt;=#REF!,#REF!&lt;=10),"A",IF(AND(8&lt;=#REF!,#REF!&lt;=8.4),"B+",IF(AND(7&lt;=#REF!,#REF!&lt;=7.9),"B",IF(AND(6.5&lt;=#REF!,#REF!&lt;=6.9),"C+",IF(AND(5.5&lt;=#REF!,#REF!&lt;=6.4),"C",IF(AND(5&lt;=#REF!,#REF!&lt;=5.4),"D+",IF(AND(4&lt;=#REF!,#REF!&lt;=4.9),"D",IF(#REF!=0,"X","F"))))))))</f>
        <v>#REF!</v>
      </c>
      <c r="N55" s="24" t="e">
        <f>IF(AND(8.5&lt;=#REF!,#REF!&lt;=10),4,IF(AND(8&lt;=#REF!,#REF!&lt;=8.4),3.5,IF(AND(7&lt;=#REF!,#REF!&lt;=7.9),3,IF(AND(6.5&lt;=#REF!,#REF!&lt;=6.9),2.5,IF(AND(5.5&lt;=#REF!,#REF!&lt;=6.4),2,IF(AND(5&lt;=#REF!,#REF!&lt;=5.4),1.5,IF(AND(4&lt;=#REF!,#REF!&lt;=4.9),1,0)))))))</f>
        <v>#REF!</v>
      </c>
      <c r="O55" s="23" t="e">
        <f>IF(AND(8.5&lt;=#REF!,#REF!&lt;=10),"A",IF(AND(8&lt;=#REF!,#REF!&lt;=8.4),"B+",IF(AND(7&lt;=#REF!,#REF!&lt;=7.9),"B",IF(AND(6.5&lt;=#REF!,#REF!&lt;=6.9),"C+",IF(AND(5.5&lt;=#REF!,#REF!&lt;=6.4),"C",IF(AND(5&lt;=#REF!,#REF!&lt;=5.4),"D+",IF(AND(4&lt;=#REF!,#REF!&lt;=4.9),"D",IF(#REF!=0,"X","F"))))))))</f>
        <v>#REF!</v>
      </c>
      <c r="P55" s="24" t="e">
        <f>IF(AND(8.5&lt;=#REF!,#REF!&lt;=10),4,IF(AND(8&lt;=#REF!,#REF!&lt;=8.4),3.5,IF(AND(7&lt;=#REF!,#REF!&lt;=7.9),3,IF(AND(6.5&lt;=#REF!,#REF!&lt;=6.9),2.5,IF(AND(5.5&lt;=#REF!,#REF!&lt;=6.4),2,IF(AND(5&lt;=#REF!,#REF!&lt;=5.4),1.5,IF(AND(4&lt;=#REF!,#REF!&lt;=4.9),1,0)))))))</f>
        <v>#REF!</v>
      </c>
      <c r="Q55" s="23" t="e">
        <f>IF(AND(8.5&lt;=#REF!,#REF!&lt;=10),"A",IF(AND(8&lt;=#REF!,#REF!&lt;=8.4),"B+",IF(AND(7&lt;=#REF!,#REF!&lt;=7.9),"B",IF(AND(6.5&lt;=#REF!,#REF!&lt;=6.9),"C+",IF(AND(5.5&lt;=#REF!,#REF!&lt;=6.4),"C",IF(AND(5&lt;=#REF!,#REF!&lt;=5.4),"D+",IF(AND(4&lt;=#REF!,#REF!&lt;=4.9),"D",IF(#REF!=0,"X","F"))))))))</f>
        <v>#REF!</v>
      </c>
      <c r="R55" s="24" t="e">
        <f>IF(AND(8.5&lt;=#REF!,#REF!&lt;=10),4,IF(AND(8&lt;=#REF!,#REF!&lt;=8.4),3.5,IF(AND(7&lt;=#REF!,#REF!&lt;=7.9),3,IF(AND(6.5&lt;=#REF!,#REF!&lt;=6.9),2.5,IF(AND(5.5&lt;=#REF!,#REF!&lt;=6.4),2,IF(AND(5&lt;=#REF!,#REF!&lt;=5.4),1.5,IF(AND(4&lt;=#REF!,#REF!&lt;=4.9),1,0)))))))</f>
        <v>#REF!</v>
      </c>
      <c r="S55" s="23" t="e">
        <f>IF(AND(8.5&lt;=#REF!,#REF!&lt;=10),"A",IF(AND(8&lt;=#REF!,#REF!&lt;=8.4),"B+",IF(AND(7&lt;=#REF!,#REF!&lt;=7.9),"B",IF(AND(6.5&lt;=#REF!,#REF!&lt;=6.9),"C+",IF(AND(5.5&lt;=#REF!,#REF!&lt;=6.4),"C",IF(AND(5&lt;=#REF!,#REF!&lt;=5.4),"D+",IF(AND(4&lt;=#REF!,#REF!&lt;=4.9),"D",IF(#REF!=0,"X","F"))))))))</f>
        <v>#REF!</v>
      </c>
      <c r="T55" s="24" t="e">
        <f>IF(AND(8.5&lt;=#REF!,#REF!&lt;=10),4,IF(AND(8&lt;=#REF!,#REF!&lt;=8.4),3.5,IF(AND(7&lt;=#REF!,#REF!&lt;=7.9),3,IF(AND(6.5&lt;=#REF!,#REF!&lt;=6.9),2.5,IF(AND(5.5&lt;=#REF!,#REF!&lt;=6.4),2,IF(AND(5&lt;=#REF!,#REF!&lt;=5.4),1.5,IF(AND(4&lt;=#REF!,#REF!&lt;=4.9),1,0)))))))</f>
        <v>#REF!</v>
      </c>
      <c r="U55" s="23" t="e">
        <f>IF(AND(8.5&lt;=#REF!,#REF!&lt;=10),"A",IF(AND(8&lt;=#REF!,#REF!&lt;=8.4),"B+",IF(AND(7&lt;=#REF!,#REF!&lt;=7.9),"B",IF(AND(6.5&lt;=#REF!,#REF!&lt;=6.9),"C+",IF(AND(5.5&lt;=#REF!,#REF!&lt;=6.4),"C",IF(AND(5&lt;=#REF!,#REF!&lt;=5.4),"D+",IF(AND(4&lt;=#REF!,#REF!&lt;=4.9),"D",IF(#REF!=0,"X","F"))))))))</f>
        <v>#REF!</v>
      </c>
      <c r="V55" s="24" t="e">
        <f>IF(AND(8.5&lt;=#REF!,#REF!&lt;=10),4,IF(AND(8&lt;=#REF!,#REF!&lt;=8.4),3.5,IF(AND(7&lt;=#REF!,#REF!&lt;=7.9),3,IF(AND(6.5&lt;=#REF!,#REF!&lt;=6.9),2.5,IF(AND(5.5&lt;=#REF!,#REF!&lt;=6.4),2,IF(AND(5&lt;=#REF!,#REF!&lt;=5.4),1.5,IF(AND(4&lt;=#REF!,#REF!&lt;=4.9),1,0)))))))</f>
        <v>#REF!</v>
      </c>
      <c r="W55" s="23" t="e">
        <f>IF(AND(8.5&lt;=#REF!,#REF!&lt;=10),"A",IF(AND(8&lt;=#REF!,#REF!&lt;=8.4),"B+",IF(AND(7&lt;=#REF!,#REF!&lt;=7.9),"B",IF(AND(6.5&lt;=#REF!,#REF!&lt;=6.9),"C+",IF(AND(5.5&lt;=#REF!,#REF!&lt;=6.4),"C",IF(AND(5&lt;=#REF!,#REF!&lt;=5.4),"D+",IF(AND(4&lt;=#REF!,#REF!&lt;=4.9),"D",IF(#REF!=0,"X","F"))))))))</f>
        <v>#REF!</v>
      </c>
      <c r="X55" s="24" t="e">
        <f>IF(AND(8.5&lt;=#REF!,#REF!&lt;=10),4,IF(AND(8&lt;=#REF!,#REF!&lt;=8.4),3.5,IF(AND(7&lt;=#REF!,#REF!&lt;=7.9),3,IF(AND(6.5&lt;=#REF!,#REF!&lt;=6.9),2.5,IF(AND(5.5&lt;=#REF!,#REF!&lt;=6.4),2,IF(AND(5&lt;=#REF!,#REF!&lt;=5.4),1.5,IF(AND(4&lt;=#REF!,#REF!&lt;=4.9),1,0)))))))</f>
        <v>#REF!</v>
      </c>
      <c r="Y55" s="15" t="e">
        <f>IF(AND(8.5&lt;=#REF!,#REF!&lt;=10),"A",IF(AND(8&lt;=#REF!,#REF!&lt;=8.4),"B+",IF(AND(7&lt;=#REF!,#REF!&lt;=7.9),"B",IF(AND(6.5&lt;=#REF!,#REF!&lt;=6.9),"C+",IF(AND(5.5&lt;=#REF!,#REF!&lt;=6.4),"C",IF(AND(5&lt;=#REF!,#REF!&lt;=5.4),"D+",IF(AND(4&lt;=#REF!,#REF!&lt;=4.9),"D",IF(#REF!=0,"X","F"))))))))</f>
        <v>#REF!</v>
      </c>
      <c r="Z55" s="16" t="e">
        <f>IF(AND(8.5&lt;=#REF!,#REF!&lt;=10),4,IF(AND(8&lt;=#REF!,#REF!&lt;=8.4),3.5,IF(AND(7&lt;=#REF!,#REF!&lt;=7.9),3,IF(AND(6.5&lt;=#REF!,#REF!&lt;=6.9),2.5,IF(AND(5.5&lt;=#REF!,#REF!&lt;=6.4),2,IF(AND(5&lt;=#REF!,#REF!&lt;=5.4),1.5,IF(AND(4&lt;=#REF!,#REF!&lt;=4.9),1,0)))))))</f>
        <v>#REF!</v>
      </c>
      <c r="AA55" s="15" t="e">
        <f>IF(AND(8.5&lt;=#REF!,#REF!&lt;=10),"A",IF(AND(8&lt;=#REF!,#REF!&lt;=8.4),"B+",IF(AND(7&lt;=#REF!,#REF!&lt;=7.9),"B",IF(AND(6.5&lt;=#REF!,#REF!&lt;=6.9),"C+",IF(AND(5.5&lt;=#REF!,#REF!&lt;=6.4),"C",IF(AND(5&lt;=#REF!,#REF!&lt;=5.4),"D+",IF(AND(4&lt;=#REF!,#REF!&lt;=4.9),"D",IF(#REF!=0,"X","F"))))))))</f>
        <v>#REF!</v>
      </c>
      <c r="AB55" s="16" t="e">
        <f>IF(AND(8.5&lt;=#REF!,#REF!&lt;=10),4,IF(AND(8&lt;=#REF!,#REF!&lt;=8.4),3.5,IF(AND(7&lt;=#REF!,#REF!&lt;=7.9),3,IF(AND(6.5&lt;=#REF!,#REF!&lt;=6.9),2.5,IF(AND(5.5&lt;=#REF!,#REF!&lt;=6.4),2,IF(AND(5&lt;=#REF!,#REF!&lt;=5.4),1.5,IF(AND(4&lt;=#REF!,#REF!&lt;=4.9),1,0)))))))</f>
        <v>#REF!</v>
      </c>
      <c r="AC55" s="17" t="e">
        <f>ROUND((SUMPRODUCT($E$5:$N$5,E55:N55)/SUM($E$5:$N$5)),2)</f>
        <v>#REF!</v>
      </c>
      <c r="AD55" s="17" t="e">
        <f t="shared" si="0"/>
        <v>#REF!</v>
      </c>
      <c r="AE55" s="3">
        <f>SUMIF(E55:AB55,#REF!,$E$5:$AB$5)</f>
        <v>24</v>
      </c>
      <c r="AF55" s="17" t="e">
        <f>ROUND((SUMPRODUCT($E$5:$AB$5,E55:AB55)/AE55),2)</f>
        <v>#REF!</v>
      </c>
    </row>
    <row r="56" spans="1:32" ht="23.25" customHeight="1" hidden="1">
      <c r="A56" s="35"/>
      <c r="B56" s="53"/>
      <c r="C56" s="57"/>
      <c r="D56" s="58"/>
      <c r="E56" s="13" t="e">
        <f>IF(AND(8.5&lt;=#REF!,#REF!&lt;=10),"A",IF(AND(8&lt;=#REF!,#REF!&lt;=8.4),"B+",IF(AND(7&lt;=#REF!,#REF!&lt;=7.9),"B",IF(AND(6.5&lt;=#REF!,#REF!&lt;=6.9),"C+",IF(AND(5.5&lt;=#REF!,#REF!&lt;=6.4),"C",IF(AND(5&lt;=#REF!,#REF!&lt;=5.4),"D+",IF(AND(4&lt;=#REF!,#REF!&lt;=4.9),"D",IF(#REF!=0,"X","F"))))))))</f>
        <v>#REF!</v>
      </c>
      <c r="F56" s="14" t="e">
        <f>IF(AND(8.5&lt;=#REF!,#REF!&lt;=10),4,IF(AND(8&lt;=#REF!,#REF!&lt;=8.4),3.5,IF(AND(7&lt;=#REF!,#REF!&lt;=7.9),3,IF(AND(6.5&lt;=#REF!,#REF!&lt;=6.9),2.5,IF(AND(5.5&lt;=#REF!,#REF!&lt;=6.4),2,IF(AND(5&lt;=#REF!,#REF!&lt;=5.4),1.5,IF(AND(4&lt;=#REF!,#REF!&lt;=4.9),1,0)))))))</f>
        <v>#REF!</v>
      </c>
      <c r="G56" s="13" t="e">
        <f>IF(AND(8.5&lt;=#REF!,#REF!&lt;=10),"A",IF(AND(8&lt;=#REF!,#REF!&lt;=8.4),"B+",IF(AND(7&lt;=#REF!,#REF!&lt;=7.9),"B",IF(AND(6.5&lt;=#REF!,#REF!&lt;=6.9),"C+",IF(AND(5.5&lt;=#REF!,#REF!&lt;=6.4),"C",IF(AND(5&lt;=#REF!,#REF!&lt;=5.4),"D+",IF(AND(4&lt;=#REF!,#REF!&lt;=4.9),"D",IF(#REF!=0,"X","F"))))))))</f>
        <v>#REF!</v>
      </c>
      <c r="H56" s="14" t="e">
        <f>IF(AND(8.5&lt;=#REF!,#REF!&lt;=10),4,IF(AND(8&lt;=#REF!,#REF!&lt;=8.4),3.5,IF(AND(7&lt;=#REF!,#REF!&lt;=7.9),3,IF(AND(6.5&lt;=#REF!,#REF!&lt;=6.9),2.5,IF(AND(5.5&lt;=#REF!,#REF!&lt;=6.4),2,IF(AND(5&lt;=#REF!,#REF!&lt;=5.4),1.5,IF(AND(4&lt;=#REF!,#REF!&lt;=4.9),1,0)))))))</f>
        <v>#REF!</v>
      </c>
      <c r="I56" s="13" t="e">
        <f>IF(AND(8.5&lt;=#REF!,#REF!&lt;=10),"A",IF(AND(8&lt;=#REF!,#REF!&lt;=8.4),"B+",IF(AND(7&lt;=#REF!,#REF!&lt;=7.9),"B",IF(AND(6.5&lt;=#REF!,#REF!&lt;=6.9),"C+",IF(AND(5.5&lt;=#REF!,#REF!&lt;=6.4),"C",IF(AND(5&lt;=#REF!,#REF!&lt;=5.4),"D+",IF(AND(4&lt;=#REF!,#REF!&lt;=4.9),"D",IF(#REF!=0,"X","F"))))))))</f>
        <v>#REF!</v>
      </c>
      <c r="J56" s="14" t="e">
        <f>IF(AND(8.5&lt;=#REF!,#REF!&lt;=10),4,IF(AND(8&lt;=#REF!,#REF!&lt;=8.4),3.5,IF(AND(7&lt;=#REF!,#REF!&lt;=7.9),3,IF(AND(6.5&lt;=#REF!,#REF!&lt;=6.9),2.5,IF(AND(5.5&lt;=#REF!,#REF!&lt;=6.4),2,IF(AND(5&lt;=#REF!,#REF!&lt;=5.4),1.5,IF(AND(4&lt;=#REF!,#REF!&lt;=4.9),1,0)))))))</f>
        <v>#REF!</v>
      </c>
      <c r="K56" s="23" t="e">
        <f>IF(AND(8.5&lt;=#REF!,#REF!&lt;=10),"A",IF(AND(8&lt;=#REF!,#REF!&lt;=8.4),"B+",IF(AND(7&lt;=#REF!,#REF!&lt;=7.9),"B",IF(AND(6.5&lt;=#REF!,#REF!&lt;=6.9),"C+",IF(AND(5.5&lt;=#REF!,#REF!&lt;=6.4),"C",IF(AND(5&lt;=#REF!,#REF!&lt;=5.4),"D+",IF(AND(4&lt;=#REF!,#REF!&lt;=4.9),"D",IF(#REF!=0,"X","F"))))))))</f>
        <v>#REF!</v>
      </c>
      <c r="L56" s="24" t="e">
        <f>IF(AND(8.5&lt;=#REF!,#REF!&lt;=10),4,IF(AND(8&lt;=#REF!,#REF!&lt;=8.4),3.5,IF(AND(7&lt;=#REF!,#REF!&lt;=7.9),3,IF(AND(6.5&lt;=#REF!,#REF!&lt;=6.9),2.5,IF(AND(5.5&lt;=#REF!,#REF!&lt;=6.4),2,IF(AND(5&lt;=#REF!,#REF!&lt;=5.4),1.5,IF(AND(4&lt;=#REF!,#REF!&lt;=4.9),1,0)))))))</f>
        <v>#REF!</v>
      </c>
      <c r="M56" s="23" t="e">
        <f>IF(AND(8.5&lt;=#REF!,#REF!&lt;=10),"A",IF(AND(8&lt;=#REF!,#REF!&lt;=8.4),"B+",IF(AND(7&lt;=#REF!,#REF!&lt;=7.9),"B",IF(AND(6.5&lt;=#REF!,#REF!&lt;=6.9),"C+",IF(AND(5.5&lt;=#REF!,#REF!&lt;=6.4),"C",IF(AND(5&lt;=#REF!,#REF!&lt;=5.4),"D+",IF(AND(4&lt;=#REF!,#REF!&lt;=4.9),"D",IF(#REF!=0,"X","F"))))))))</f>
        <v>#REF!</v>
      </c>
      <c r="N56" s="24" t="e">
        <f>IF(AND(8.5&lt;=#REF!,#REF!&lt;=10),4,IF(AND(8&lt;=#REF!,#REF!&lt;=8.4),3.5,IF(AND(7&lt;=#REF!,#REF!&lt;=7.9),3,IF(AND(6.5&lt;=#REF!,#REF!&lt;=6.9),2.5,IF(AND(5.5&lt;=#REF!,#REF!&lt;=6.4),2,IF(AND(5&lt;=#REF!,#REF!&lt;=5.4),1.5,IF(AND(4&lt;=#REF!,#REF!&lt;=4.9),1,0)))))))</f>
        <v>#REF!</v>
      </c>
      <c r="O56" s="23" t="e">
        <f>IF(AND(8.5&lt;=#REF!,#REF!&lt;=10),"A",IF(AND(8&lt;=#REF!,#REF!&lt;=8.4),"B+",IF(AND(7&lt;=#REF!,#REF!&lt;=7.9),"B",IF(AND(6.5&lt;=#REF!,#REF!&lt;=6.9),"C+",IF(AND(5.5&lt;=#REF!,#REF!&lt;=6.4),"C",IF(AND(5&lt;=#REF!,#REF!&lt;=5.4),"D+",IF(AND(4&lt;=#REF!,#REF!&lt;=4.9),"D",IF(#REF!=0,"X","F"))))))))</f>
        <v>#REF!</v>
      </c>
      <c r="P56" s="24" t="e">
        <f>IF(AND(8.5&lt;=#REF!,#REF!&lt;=10),4,IF(AND(8&lt;=#REF!,#REF!&lt;=8.4),3.5,IF(AND(7&lt;=#REF!,#REF!&lt;=7.9),3,IF(AND(6.5&lt;=#REF!,#REF!&lt;=6.9),2.5,IF(AND(5.5&lt;=#REF!,#REF!&lt;=6.4),2,IF(AND(5&lt;=#REF!,#REF!&lt;=5.4),1.5,IF(AND(4&lt;=#REF!,#REF!&lt;=4.9),1,0)))))))</f>
        <v>#REF!</v>
      </c>
      <c r="Q56" s="23" t="e">
        <f>IF(AND(8.5&lt;=#REF!,#REF!&lt;=10),"A",IF(AND(8&lt;=#REF!,#REF!&lt;=8.4),"B+",IF(AND(7&lt;=#REF!,#REF!&lt;=7.9),"B",IF(AND(6.5&lt;=#REF!,#REF!&lt;=6.9),"C+",IF(AND(5.5&lt;=#REF!,#REF!&lt;=6.4),"C",IF(AND(5&lt;=#REF!,#REF!&lt;=5.4),"D+",IF(AND(4&lt;=#REF!,#REF!&lt;=4.9),"D",IF(#REF!=0,"X","F"))))))))</f>
        <v>#REF!</v>
      </c>
      <c r="R56" s="24" t="e">
        <f>IF(AND(8.5&lt;=#REF!,#REF!&lt;=10),4,IF(AND(8&lt;=#REF!,#REF!&lt;=8.4),3.5,IF(AND(7&lt;=#REF!,#REF!&lt;=7.9),3,IF(AND(6.5&lt;=#REF!,#REF!&lt;=6.9),2.5,IF(AND(5.5&lt;=#REF!,#REF!&lt;=6.4),2,IF(AND(5&lt;=#REF!,#REF!&lt;=5.4),1.5,IF(AND(4&lt;=#REF!,#REF!&lt;=4.9),1,0)))))))</f>
        <v>#REF!</v>
      </c>
      <c r="S56" s="23" t="e">
        <f>IF(AND(8.5&lt;=#REF!,#REF!&lt;=10),"A",IF(AND(8&lt;=#REF!,#REF!&lt;=8.4),"B+",IF(AND(7&lt;=#REF!,#REF!&lt;=7.9),"B",IF(AND(6.5&lt;=#REF!,#REF!&lt;=6.9),"C+",IF(AND(5.5&lt;=#REF!,#REF!&lt;=6.4),"C",IF(AND(5&lt;=#REF!,#REF!&lt;=5.4),"D+",IF(AND(4&lt;=#REF!,#REF!&lt;=4.9),"D",IF(#REF!=0,"X","F"))))))))</f>
        <v>#REF!</v>
      </c>
      <c r="T56" s="24" t="e">
        <f>IF(AND(8.5&lt;=#REF!,#REF!&lt;=10),4,IF(AND(8&lt;=#REF!,#REF!&lt;=8.4),3.5,IF(AND(7&lt;=#REF!,#REF!&lt;=7.9),3,IF(AND(6.5&lt;=#REF!,#REF!&lt;=6.9),2.5,IF(AND(5.5&lt;=#REF!,#REF!&lt;=6.4),2,IF(AND(5&lt;=#REF!,#REF!&lt;=5.4),1.5,IF(AND(4&lt;=#REF!,#REF!&lt;=4.9),1,0)))))))</f>
        <v>#REF!</v>
      </c>
      <c r="U56" s="23" t="e">
        <f>IF(AND(8.5&lt;=#REF!,#REF!&lt;=10),"A",IF(AND(8&lt;=#REF!,#REF!&lt;=8.4),"B+",IF(AND(7&lt;=#REF!,#REF!&lt;=7.9),"B",IF(AND(6.5&lt;=#REF!,#REF!&lt;=6.9),"C+",IF(AND(5.5&lt;=#REF!,#REF!&lt;=6.4),"C",IF(AND(5&lt;=#REF!,#REF!&lt;=5.4),"D+",IF(AND(4&lt;=#REF!,#REF!&lt;=4.9),"D",IF(#REF!=0,"X","F"))))))))</f>
        <v>#REF!</v>
      </c>
      <c r="V56" s="24" t="e">
        <f>IF(AND(8.5&lt;=#REF!,#REF!&lt;=10),4,IF(AND(8&lt;=#REF!,#REF!&lt;=8.4),3.5,IF(AND(7&lt;=#REF!,#REF!&lt;=7.9),3,IF(AND(6.5&lt;=#REF!,#REF!&lt;=6.9),2.5,IF(AND(5.5&lt;=#REF!,#REF!&lt;=6.4),2,IF(AND(5&lt;=#REF!,#REF!&lt;=5.4),1.5,IF(AND(4&lt;=#REF!,#REF!&lt;=4.9),1,0)))))))</f>
        <v>#REF!</v>
      </c>
      <c r="W56" s="23" t="e">
        <f>IF(AND(8.5&lt;=#REF!,#REF!&lt;=10),"A",IF(AND(8&lt;=#REF!,#REF!&lt;=8.4),"B+",IF(AND(7&lt;=#REF!,#REF!&lt;=7.9),"B",IF(AND(6.5&lt;=#REF!,#REF!&lt;=6.9),"C+",IF(AND(5.5&lt;=#REF!,#REF!&lt;=6.4),"C",IF(AND(5&lt;=#REF!,#REF!&lt;=5.4),"D+",IF(AND(4&lt;=#REF!,#REF!&lt;=4.9),"D",IF(#REF!=0,"X","F"))))))))</f>
        <v>#REF!</v>
      </c>
      <c r="X56" s="24" t="e">
        <f>IF(AND(8.5&lt;=#REF!,#REF!&lt;=10),4,IF(AND(8&lt;=#REF!,#REF!&lt;=8.4),3.5,IF(AND(7&lt;=#REF!,#REF!&lt;=7.9),3,IF(AND(6.5&lt;=#REF!,#REF!&lt;=6.9),2.5,IF(AND(5.5&lt;=#REF!,#REF!&lt;=6.4),2,IF(AND(5&lt;=#REF!,#REF!&lt;=5.4),1.5,IF(AND(4&lt;=#REF!,#REF!&lt;=4.9),1,0)))))))</f>
        <v>#REF!</v>
      </c>
      <c r="Y56" s="15" t="e">
        <f>IF(AND(8.5&lt;=#REF!,#REF!&lt;=10),"A",IF(AND(8&lt;=#REF!,#REF!&lt;=8.4),"B+",IF(AND(7&lt;=#REF!,#REF!&lt;=7.9),"B",IF(AND(6.5&lt;=#REF!,#REF!&lt;=6.9),"C+",IF(AND(5.5&lt;=#REF!,#REF!&lt;=6.4),"C",IF(AND(5&lt;=#REF!,#REF!&lt;=5.4),"D+",IF(AND(4&lt;=#REF!,#REF!&lt;=4.9),"D",IF(#REF!=0,"X","F"))))))))</f>
        <v>#REF!</v>
      </c>
      <c r="Z56" s="16" t="e">
        <f>IF(AND(8.5&lt;=#REF!,#REF!&lt;=10),4,IF(AND(8&lt;=#REF!,#REF!&lt;=8.4),3.5,IF(AND(7&lt;=#REF!,#REF!&lt;=7.9),3,IF(AND(6.5&lt;=#REF!,#REF!&lt;=6.9),2.5,IF(AND(5.5&lt;=#REF!,#REF!&lt;=6.4),2,IF(AND(5&lt;=#REF!,#REF!&lt;=5.4),1.5,IF(AND(4&lt;=#REF!,#REF!&lt;=4.9),1,0)))))))</f>
        <v>#REF!</v>
      </c>
      <c r="AA56" s="15" t="e">
        <f>IF(AND(8.5&lt;=#REF!,#REF!&lt;=10),"A",IF(AND(8&lt;=#REF!,#REF!&lt;=8.4),"B+",IF(AND(7&lt;=#REF!,#REF!&lt;=7.9),"B",IF(AND(6.5&lt;=#REF!,#REF!&lt;=6.9),"C+",IF(AND(5.5&lt;=#REF!,#REF!&lt;=6.4),"C",IF(AND(5&lt;=#REF!,#REF!&lt;=5.4),"D+",IF(AND(4&lt;=#REF!,#REF!&lt;=4.9),"D",IF(#REF!=0,"X","F"))))))))</f>
        <v>#REF!</v>
      </c>
      <c r="AB56" s="16" t="e">
        <f>IF(AND(8.5&lt;=#REF!,#REF!&lt;=10),4,IF(AND(8&lt;=#REF!,#REF!&lt;=8.4),3.5,IF(AND(7&lt;=#REF!,#REF!&lt;=7.9),3,IF(AND(6.5&lt;=#REF!,#REF!&lt;=6.9),2.5,IF(AND(5.5&lt;=#REF!,#REF!&lt;=6.4),2,IF(AND(5&lt;=#REF!,#REF!&lt;=5.4),1.5,IF(AND(4&lt;=#REF!,#REF!&lt;=4.9),1,0)))))))</f>
        <v>#REF!</v>
      </c>
      <c r="AC56" s="17" t="e">
        <f>ROUND((SUMPRODUCT($E$5:$N$5,E56:N56)/SUM($E$5:$N$5)),2)</f>
        <v>#REF!</v>
      </c>
      <c r="AD56" s="17" t="e">
        <f t="shared" si="0"/>
        <v>#REF!</v>
      </c>
      <c r="AE56" s="3">
        <f>SUMIF(E56:AB56,#REF!,$E$5:$AB$5)</f>
        <v>24</v>
      </c>
      <c r="AF56" s="17" t="e">
        <f>ROUND((SUMPRODUCT($E$5:$AB$5,E56:AB56)/AE56),2)</f>
        <v>#REF!</v>
      </c>
    </row>
    <row r="57" spans="1:32" ht="23.25" customHeight="1" hidden="1">
      <c r="A57" s="35"/>
      <c r="B57" s="53"/>
      <c r="C57" s="57"/>
      <c r="D57" s="58"/>
      <c r="E57" s="13" t="e">
        <f>IF(AND(8.5&lt;=#REF!,#REF!&lt;=10),"A",IF(AND(8&lt;=#REF!,#REF!&lt;=8.4),"B+",IF(AND(7&lt;=#REF!,#REF!&lt;=7.9),"B",IF(AND(6.5&lt;=#REF!,#REF!&lt;=6.9),"C+",IF(AND(5.5&lt;=#REF!,#REF!&lt;=6.4),"C",IF(AND(5&lt;=#REF!,#REF!&lt;=5.4),"D+",IF(AND(4&lt;=#REF!,#REF!&lt;=4.9),"D",IF(#REF!=0,"X","F"))))))))</f>
        <v>#REF!</v>
      </c>
      <c r="F57" s="14" t="e">
        <f>IF(AND(8.5&lt;=#REF!,#REF!&lt;=10),4,IF(AND(8&lt;=#REF!,#REF!&lt;=8.4),3.5,IF(AND(7&lt;=#REF!,#REF!&lt;=7.9),3,IF(AND(6.5&lt;=#REF!,#REF!&lt;=6.9),2.5,IF(AND(5.5&lt;=#REF!,#REF!&lt;=6.4),2,IF(AND(5&lt;=#REF!,#REF!&lt;=5.4),1.5,IF(AND(4&lt;=#REF!,#REF!&lt;=4.9),1,0)))))))</f>
        <v>#REF!</v>
      </c>
      <c r="G57" s="13" t="e">
        <f>IF(AND(8.5&lt;=#REF!,#REF!&lt;=10),"A",IF(AND(8&lt;=#REF!,#REF!&lt;=8.4),"B+",IF(AND(7&lt;=#REF!,#REF!&lt;=7.9),"B",IF(AND(6.5&lt;=#REF!,#REF!&lt;=6.9),"C+",IF(AND(5.5&lt;=#REF!,#REF!&lt;=6.4),"C",IF(AND(5&lt;=#REF!,#REF!&lt;=5.4),"D+",IF(AND(4&lt;=#REF!,#REF!&lt;=4.9),"D",IF(#REF!=0,"X","F"))))))))</f>
        <v>#REF!</v>
      </c>
      <c r="H57" s="14" t="e">
        <f>IF(AND(8.5&lt;=#REF!,#REF!&lt;=10),4,IF(AND(8&lt;=#REF!,#REF!&lt;=8.4),3.5,IF(AND(7&lt;=#REF!,#REF!&lt;=7.9),3,IF(AND(6.5&lt;=#REF!,#REF!&lt;=6.9),2.5,IF(AND(5.5&lt;=#REF!,#REF!&lt;=6.4),2,IF(AND(5&lt;=#REF!,#REF!&lt;=5.4),1.5,IF(AND(4&lt;=#REF!,#REF!&lt;=4.9),1,0)))))))</f>
        <v>#REF!</v>
      </c>
      <c r="I57" s="13" t="e">
        <f>IF(AND(8.5&lt;=#REF!,#REF!&lt;=10),"A",IF(AND(8&lt;=#REF!,#REF!&lt;=8.4),"B+",IF(AND(7&lt;=#REF!,#REF!&lt;=7.9),"B",IF(AND(6.5&lt;=#REF!,#REF!&lt;=6.9),"C+",IF(AND(5.5&lt;=#REF!,#REF!&lt;=6.4),"C",IF(AND(5&lt;=#REF!,#REF!&lt;=5.4),"D+",IF(AND(4&lt;=#REF!,#REF!&lt;=4.9),"D",IF(#REF!=0,"X","F"))))))))</f>
        <v>#REF!</v>
      </c>
      <c r="J57" s="14" t="e">
        <f>IF(AND(8.5&lt;=#REF!,#REF!&lt;=10),4,IF(AND(8&lt;=#REF!,#REF!&lt;=8.4),3.5,IF(AND(7&lt;=#REF!,#REF!&lt;=7.9),3,IF(AND(6.5&lt;=#REF!,#REF!&lt;=6.9),2.5,IF(AND(5.5&lt;=#REF!,#REF!&lt;=6.4),2,IF(AND(5&lt;=#REF!,#REF!&lt;=5.4),1.5,IF(AND(4&lt;=#REF!,#REF!&lt;=4.9),1,0)))))))</f>
        <v>#REF!</v>
      </c>
      <c r="K57" s="23" t="e">
        <f>IF(AND(8.5&lt;=#REF!,#REF!&lt;=10),"A",IF(AND(8&lt;=#REF!,#REF!&lt;=8.4),"B+",IF(AND(7&lt;=#REF!,#REF!&lt;=7.9),"B",IF(AND(6.5&lt;=#REF!,#REF!&lt;=6.9),"C+",IF(AND(5.5&lt;=#REF!,#REF!&lt;=6.4),"C",IF(AND(5&lt;=#REF!,#REF!&lt;=5.4),"D+",IF(AND(4&lt;=#REF!,#REF!&lt;=4.9),"D",IF(#REF!=0,"X","F"))))))))</f>
        <v>#REF!</v>
      </c>
      <c r="L57" s="24" t="e">
        <f>IF(AND(8.5&lt;=#REF!,#REF!&lt;=10),4,IF(AND(8&lt;=#REF!,#REF!&lt;=8.4),3.5,IF(AND(7&lt;=#REF!,#REF!&lt;=7.9),3,IF(AND(6.5&lt;=#REF!,#REF!&lt;=6.9),2.5,IF(AND(5.5&lt;=#REF!,#REF!&lt;=6.4),2,IF(AND(5&lt;=#REF!,#REF!&lt;=5.4),1.5,IF(AND(4&lt;=#REF!,#REF!&lt;=4.9),1,0)))))))</f>
        <v>#REF!</v>
      </c>
      <c r="M57" s="23" t="e">
        <f>IF(AND(8.5&lt;=#REF!,#REF!&lt;=10),"A",IF(AND(8&lt;=#REF!,#REF!&lt;=8.4),"B+",IF(AND(7&lt;=#REF!,#REF!&lt;=7.9),"B",IF(AND(6.5&lt;=#REF!,#REF!&lt;=6.9),"C+",IF(AND(5.5&lt;=#REF!,#REF!&lt;=6.4),"C",IF(AND(5&lt;=#REF!,#REF!&lt;=5.4),"D+",IF(AND(4&lt;=#REF!,#REF!&lt;=4.9),"D",IF(#REF!=0,"X","F"))))))))</f>
        <v>#REF!</v>
      </c>
      <c r="N57" s="24" t="e">
        <f>IF(AND(8.5&lt;=#REF!,#REF!&lt;=10),4,IF(AND(8&lt;=#REF!,#REF!&lt;=8.4),3.5,IF(AND(7&lt;=#REF!,#REF!&lt;=7.9),3,IF(AND(6.5&lt;=#REF!,#REF!&lt;=6.9),2.5,IF(AND(5.5&lt;=#REF!,#REF!&lt;=6.4),2,IF(AND(5&lt;=#REF!,#REF!&lt;=5.4),1.5,IF(AND(4&lt;=#REF!,#REF!&lt;=4.9),1,0)))))))</f>
        <v>#REF!</v>
      </c>
      <c r="O57" s="23" t="e">
        <f>IF(AND(8.5&lt;=#REF!,#REF!&lt;=10),"A",IF(AND(8&lt;=#REF!,#REF!&lt;=8.4),"B+",IF(AND(7&lt;=#REF!,#REF!&lt;=7.9),"B",IF(AND(6.5&lt;=#REF!,#REF!&lt;=6.9),"C+",IF(AND(5.5&lt;=#REF!,#REF!&lt;=6.4),"C",IF(AND(5&lt;=#REF!,#REF!&lt;=5.4),"D+",IF(AND(4&lt;=#REF!,#REF!&lt;=4.9),"D",IF(#REF!=0,"X","F"))))))))</f>
        <v>#REF!</v>
      </c>
      <c r="P57" s="24" t="e">
        <f>IF(AND(8.5&lt;=#REF!,#REF!&lt;=10),4,IF(AND(8&lt;=#REF!,#REF!&lt;=8.4),3.5,IF(AND(7&lt;=#REF!,#REF!&lt;=7.9),3,IF(AND(6.5&lt;=#REF!,#REF!&lt;=6.9),2.5,IF(AND(5.5&lt;=#REF!,#REF!&lt;=6.4),2,IF(AND(5&lt;=#REF!,#REF!&lt;=5.4),1.5,IF(AND(4&lt;=#REF!,#REF!&lt;=4.9),1,0)))))))</f>
        <v>#REF!</v>
      </c>
      <c r="Q57" s="23" t="e">
        <f>IF(AND(8.5&lt;=#REF!,#REF!&lt;=10),"A",IF(AND(8&lt;=#REF!,#REF!&lt;=8.4),"B+",IF(AND(7&lt;=#REF!,#REF!&lt;=7.9),"B",IF(AND(6.5&lt;=#REF!,#REF!&lt;=6.9),"C+",IF(AND(5.5&lt;=#REF!,#REF!&lt;=6.4),"C",IF(AND(5&lt;=#REF!,#REF!&lt;=5.4),"D+",IF(AND(4&lt;=#REF!,#REF!&lt;=4.9),"D",IF(#REF!=0,"X","F"))))))))</f>
        <v>#REF!</v>
      </c>
      <c r="R57" s="24" t="e">
        <f>IF(AND(8.5&lt;=#REF!,#REF!&lt;=10),4,IF(AND(8&lt;=#REF!,#REF!&lt;=8.4),3.5,IF(AND(7&lt;=#REF!,#REF!&lt;=7.9),3,IF(AND(6.5&lt;=#REF!,#REF!&lt;=6.9),2.5,IF(AND(5.5&lt;=#REF!,#REF!&lt;=6.4),2,IF(AND(5&lt;=#REF!,#REF!&lt;=5.4),1.5,IF(AND(4&lt;=#REF!,#REF!&lt;=4.9),1,0)))))))</f>
        <v>#REF!</v>
      </c>
      <c r="S57" s="23" t="e">
        <f>IF(AND(8.5&lt;=#REF!,#REF!&lt;=10),"A",IF(AND(8&lt;=#REF!,#REF!&lt;=8.4),"B+",IF(AND(7&lt;=#REF!,#REF!&lt;=7.9),"B",IF(AND(6.5&lt;=#REF!,#REF!&lt;=6.9),"C+",IF(AND(5.5&lt;=#REF!,#REF!&lt;=6.4),"C",IF(AND(5&lt;=#REF!,#REF!&lt;=5.4),"D+",IF(AND(4&lt;=#REF!,#REF!&lt;=4.9),"D",IF(#REF!=0,"X","F"))))))))</f>
        <v>#REF!</v>
      </c>
      <c r="T57" s="24" t="e">
        <f>IF(AND(8.5&lt;=#REF!,#REF!&lt;=10),4,IF(AND(8&lt;=#REF!,#REF!&lt;=8.4),3.5,IF(AND(7&lt;=#REF!,#REF!&lt;=7.9),3,IF(AND(6.5&lt;=#REF!,#REF!&lt;=6.9),2.5,IF(AND(5.5&lt;=#REF!,#REF!&lt;=6.4),2,IF(AND(5&lt;=#REF!,#REF!&lt;=5.4),1.5,IF(AND(4&lt;=#REF!,#REF!&lt;=4.9),1,0)))))))</f>
        <v>#REF!</v>
      </c>
      <c r="U57" s="23" t="e">
        <f>IF(AND(8.5&lt;=#REF!,#REF!&lt;=10),"A",IF(AND(8&lt;=#REF!,#REF!&lt;=8.4),"B+",IF(AND(7&lt;=#REF!,#REF!&lt;=7.9),"B",IF(AND(6.5&lt;=#REF!,#REF!&lt;=6.9),"C+",IF(AND(5.5&lt;=#REF!,#REF!&lt;=6.4),"C",IF(AND(5&lt;=#REF!,#REF!&lt;=5.4),"D+",IF(AND(4&lt;=#REF!,#REF!&lt;=4.9),"D",IF(#REF!=0,"X","F"))))))))</f>
        <v>#REF!</v>
      </c>
      <c r="V57" s="24" t="e">
        <f>IF(AND(8.5&lt;=#REF!,#REF!&lt;=10),4,IF(AND(8&lt;=#REF!,#REF!&lt;=8.4),3.5,IF(AND(7&lt;=#REF!,#REF!&lt;=7.9),3,IF(AND(6.5&lt;=#REF!,#REF!&lt;=6.9),2.5,IF(AND(5.5&lt;=#REF!,#REF!&lt;=6.4),2,IF(AND(5&lt;=#REF!,#REF!&lt;=5.4),1.5,IF(AND(4&lt;=#REF!,#REF!&lt;=4.9),1,0)))))))</f>
        <v>#REF!</v>
      </c>
      <c r="W57" s="23" t="e">
        <f>IF(AND(8.5&lt;=#REF!,#REF!&lt;=10),"A",IF(AND(8&lt;=#REF!,#REF!&lt;=8.4),"B+",IF(AND(7&lt;=#REF!,#REF!&lt;=7.9),"B",IF(AND(6.5&lt;=#REF!,#REF!&lt;=6.9),"C+",IF(AND(5.5&lt;=#REF!,#REF!&lt;=6.4),"C",IF(AND(5&lt;=#REF!,#REF!&lt;=5.4),"D+",IF(AND(4&lt;=#REF!,#REF!&lt;=4.9),"D",IF(#REF!=0,"X","F"))))))))</f>
        <v>#REF!</v>
      </c>
      <c r="X57" s="24" t="e">
        <f>IF(AND(8.5&lt;=#REF!,#REF!&lt;=10),4,IF(AND(8&lt;=#REF!,#REF!&lt;=8.4),3.5,IF(AND(7&lt;=#REF!,#REF!&lt;=7.9),3,IF(AND(6.5&lt;=#REF!,#REF!&lt;=6.9),2.5,IF(AND(5.5&lt;=#REF!,#REF!&lt;=6.4),2,IF(AND(5&lt;=#REF!,#REF!&lt;=5.4),1.5,IF(AND(4&lt;=#REF!,#REF!&lt;=4.9),1,0)))))))</f>
        <v>#REF!</v>
      </c>
      <c r="Y57" s="15" t="e">
        <f>IF(AND(8.5&lt;=#REF!,#REF!&lt;=10),"A",IF(AND(8&lt;=#REF!,#REF!&lt;=8.4),"B+",IF(AND(7&lt;=#REF!,#REF!&lt;=7.9),"B",IF(AND(6.5&lt;=#REF!,#REF!&lt;=6.9),"C+",IF(AND(5.5&lt;=#REF!,#REF!&lt;=6.4),"C",IF(AND(5&lt;=#REF!,#REF!&lt;=5.4),"D+",IF(AND(4&lt;=#REF!,#REF!&lt;=4.9),"D",IF(#REF!=0,"X","F"))))))))</f>
        <v>#REF!</v>
      </c>
      <c r="Z57" s="16" t="e">
        <f>IF(AND(8.5&lt;=#REF!,#REF!&lt;=10),4,IF(AND(8&lt;=#REF!,#REF!&lt;=8.4),3.5,IF(AND(7&lt;=#REF!,#REF!&lt;=7.9),3,IF(AND(6.5&lt;=#REF!,#REF!&lt;=6.9),2.5,IF(AND(5.5&lt;=#REF!,#REF!&lt;=6.4),2,IF(AND(5&lt;=#REF!,#REF!&lt;=5.4),1.5,IF(AND(4&lt;=#REF!,#REF!&lt;=4.9),1,0)))))))</f>
        <v>#REF!</v>
      </c>
      <c r="AA57" s="15" t="e">
        <f>IF(AND(8.5&lt;=#REF!,#REF!&lt;=10),"A",IF(AND(8&lt;=#REF!,#REF!&lt;=8.4),"B+",IF(AND(7&lt;=#REF!,#REF!&lt;=7.9),"B",IF(AND(6.5&lt;=#REF!,#REF!&lt;=6.9),"C+",IF(AND(5.5&lt;=#REF!,#REF!&lt;=6.4),"C",IF(AND(5&lt;=#REF!,#REF!&lt;=5.4),"D+",IF(AND(4&lt;=#REF!,#REF!&lt;=4.9),"D",IF(#REF!=0,"X","F"))))))))</f>
        <v>#REF!</v>
      </c>
      <c r="AB57" s="16" t="e">
        <f>IF(AND(8.5&lt;=#REF!,#REF!&lt;=10),4,IF(AND(8&lt;=#REF!,#REF!&lt;=8.4),3.5,IF(AND(7&lt;=#REF!,#REF!&lt;=7.9),3,IF(AND(6.5&lt;=#REF!,#REF!&lt;=6.9),2.5,IF(AND(5.5&lt;=#REF!,#REF!&lt;=6.4),2,IF(AND(5&lt;=#REF!,#REF!&lt;=5.4),1.5,IF(AND(4&lt;=#REF!,#REF!&lt;=4.9),1,0)))))))</f>
        <v>#REF!</v>
      </c>
      <c r="AC57" s="17" t="e">
        <f>ROUND((SUMPRODUCT($E$5:$N$5,E57:N57)/SUM($E$5:$N$5)),2)</f>
        <v>#REF!</v>
      </c>
      <c r="AD57" s="17" t="e">
        <f t="shared" si="0"/>
        <v>#REF!</v>
      </c>
      <c r="AE57" s="3">
        <f>SUMIF(E57:AB57,#REF!,$E$5:$AB$5)</f>
        <v>24</v>
      </c>
      <c r="AF57" s="17" t="e">
        <f>ROUND((SUMPRODUCT($E$5:$AB$5,E57:AB57)/AE57),2)</f>
        <v>#REF!</v>
      </c>
    </row>
    <row r="58" spans="1:32" ht="23.25" customHeight="1" hidden="1">
      <c r="A58" s="35"/>
      <c r="B58" s="53"/>
      <c r="C58" s="57"/>
      <c r="D58" s="58"/>
      <c r="E58" s="13" t="e">
        <f>IF(AND(8.5&lt;=#REF!,#REF!&lt;=10),"A",IF(AND(8&lt;=#REF!,#REF!&lt;=8.4),"B+",IF(AND(7&lt;=#REF!,#REF!&lt;=7.9),"B",IF(AND(6.5&lt;=#REF!,#REF!&lt;=6.9),"C+",IF(AND(5.5&lt;=#REF!,#REF!&lt;=6.4),"C",IF(AND(5&lt;=#REF!,#REF!&lt;=5.4),"D+",IF(AND(4&lt;=#REF!,#REF!&lt;=4.9),"D",IF(#REF!=0,"X","F"))))))))</f>
        <v>#REF!</v>
      </c>
      <c r="F58" s="14" t="e">
        <f>IF(AND(8.5&lt;=#REF!,#REF!&lt;=10),4,IF(AND(8&lt;=#REF!,#REF!&lt;=8.4),3.5,IF(AND(7&lt;=#REF!,#REF!&lt;=7.9),3,IF(AND(6.5&lt;=#REF!,#REF!&lt;=6.9),2.5,IF(AND(5.5&lt;=#REF!,#REF!&lt;=6.4),2,IF(AND(5&lt;=#REF!,#REF!&lt;=5.4),1.5,IF(AND(4&lt;=#REF!,#REF!&lt;=4.9),1,0)))))))</f>
        <v>#REF!</v>
      </c>
      <c r="G58" s="13" t="e">
        <f>IF(AND(8.5&lt;=#REF!,#REF!&lt;=10),"A",IF(AND(8&lt;=#REF!,#REF!&lt;=8.4),"B+",IF(AND(7&lt;=#REF!,#REF!&lt;=7.9),"B",IF(AND(6.5&lt;=#REF!,#REF!&lt;=6.9),"C+",IF(AND(5.5&lt;=#REF!,#REF!&lt;=6.4),"C",IF(AND(5&lt;=#REF!,#REF!&lt;=5.4),"D+",IF(AND(4&lt;=#REF!,#REF!&lt;=4.9),"D",IF(#REF!=0,"X","F"))))))))</f>
        <v>#REF!</v>
      </c>
      <c r="H58" s="14" t="e">
        <f>IF(AND(8.5&lt;=#REF!,#REF!&lt;=10),4,IF(AND(8&lt;=#REF!,#REF!&lt;=8.4),3.5,IF(AND(7&lt;=#REF!,#REF!&lt;=7.9),3,IF(AND(6.5&lt;=#REF!,#REF!&lt;=6.9),2.5,IF(AND(5.5&lt;=#REF!,#REF!&lt;=6.4),2,IF(AND(5&lt;=#REF!,#REF!&lt;=5.4),1.5,IF(AND(4&lt;=#REF!,#REF!&lt;=4.9),1,0)))))))</f>
        <v>#REF!</v>
      </c>
      <c r="I58" s="13" t="e">
        <f>IF(AND(8.5&lt;=#REF!,#REF!&lt;=10),"A",IF(AND(8&lt;=#REF!,#REF!&lt;=8.4),"B+",IF(AND(7&lt;=#REF!,#REF!&lt;=7.9),"B",IF(AND(6.5&lt;=#REF!,#REF!&lt;=6.9),"C+",IF(AND(5.5&lt;=#REF!,#REF!&lt;=6.4),"C",IF(AND(5&lt;=#REF!,#REF!&lt;=5.4),"D+",IF(AND(4&lt;=#REF!,#REF!&lt;=4.9),"D",IF(#REF!=0,"X","F"))))))))</f>
        <v>#REF!</v>
      </c>
      <c r="J58" s="14" t="e">
        <f>IF(AND(8.5&lt;=#REF!,#REF!&lt;=10),4,IF(AND(8&lt;=#REF!,#REF!&lt;=8.4),3.5,IF(AND(7&lt;=#REF!,#REF!&lt;=7.9),3,IF(AND(6.5&lt;=#REF!,#REF!&lt;=6.9),2.5,IF(AND(5.5&lt;=#REF!,#REF!&lt;=6.4),2,IF(AND(5&lt;=#REF!,#REF!&lt;=5.4),1.5,IF(AND(4&lt;=#REF!,#REF!&lt;=4.9),1,0)))))))</f>
        <v>#REF!</v>
      </c>
      <c r="K58" s="23" t="e">
        <f>IF(AND(8.5&lt;=#REF!,#REF!&lt;=10),"A",IF(AND(8&lt;=#REF!,#REF!&lt;=8.4),"B+",IF(AND(7&lt;=#REF!,#REF!&lt;=7.9),"B",IF(AND(6.5&lt;=#REF!,#REF!&lt;=6.9),"C+",IF(AND(5.5&lt;=#REF!,#REF!&lt;=6.4),"C",IF(AND(5&lt;=#REF!,#REF!&lt;=5.4),"D+",IF(AND(4&lt;=#REF!,#REF!&lt;=4.9),"D",IF(#REF!=0,"X","F"))))))))</f>
        <v>#REF!</v>
      </c>
      <c r="L58" s="24" t="e">
        <f>IF(AND(8.5&lt;=#REF!,#REF!&lt;=10),4,IF(AND(8&lt;=#REF!,#REF!&lt;=8.4),3.5,IF(AND(7&lt;=#REF!,#REF!&lt;=7.9),3,IF(AND(6.5&lt;=#REF!,#REF!&lt;=6.9),2.5,IF(AND(5.5&lt;=#REF!,#REF!&lt;=6.4),2,IF(AND(5&lt;=#REF!,#REF!&lt;=5.4),1.5,IF(AND(4&lt;=#REF!,#REF!&lt;=4.9),1,0)))))))</f>
        <v>#REF!</v>
      </c>
      <c r="M58" s="23" t="e">
        <f>IF(AND(8.5&lt;=#REF!,#REF!&lt;=10),"A",IF(AND(8&lt;=#REF!,#REF!&lt;=8.4),"B+",IF(AND(7&lt;=#REF!,#REF!&lt;=7.9),"B",IF(AND(6.5&lt;=#REF!,#REF!&lt;=6.9),"C+",IF(AND(5.5&lt;=#REF!,#REF!&lt;=6.4),"C",IF(AND(5&lt;=#REF!,#REF!&lt;=5.4),"D+",IF(AND(4&lt;=#REF!,#REF!&lt;=4.9),"D",IF(#REF!=0,"X","F"))))))))</f>
        <v>#REF!</v>
      </c>
      <c r="N58" s="24" t="e">
        <f>IF(AND(8.5&lt;=#REF!,#REF!&lt;=10),4,IF(AND(8&lt;=#REF!,#REF!&lt;=8.4),3.5,IF(AND(7&lt;=#REF!,#REF!&lt;=7.9),3,IF(AND(6.5&lt;=#REF!,#REF!&lt;=6.9),2.5,IF(AND(5.5&lt;=#REF!,#REF!&lt;=6.4),2,IF(AND(5&lt;=#REF!,#REF!&lt;=5.4),1.5,IF(AND(4&lt;=#REF!,#REF!&lt;=4.9),1,0)))))))</f>
        <v>#REF!</v>
      </c>
      <c r="O58" s="23" t="e">
        <f>IF(AND(8.5&lt;=#REF!,#REF!&lt;=10),"A",IF(AND(8&lt;=#REF!,#REF!&lt;=8.4),"B+",IF(AND(7&lt;=#REF!,#REF!&lt;=7.9),"B",IF(AND(6.5&lt;=#REF!,#REF!&lt;=6.9),"C+",IF(AND(5.5&lt;=#REF!,#REF!&lt;=6.4),"C",IF(AND(5&lt;=#REF!,#REF!&lt;=5.4),"D+",IF(AND(4&lt;=#REF!,#REF!&lt;=4.9),"D",IF(#REF!=0,"X","F"))))))))</f>
        <v>#REF!</v>
      </c>
      <c r="P58" s="24" t="e">
        <f>IF(AND(8.5&lt;=#REF!,#REF!&lt;=10),4,IF(AND(8&lt;=#REF!,#REF!&lt;=8.4),3.5,IF(AND(7&lt;=#REF!,#REF!&lt;=7.9),3,IF(AND(6.5&lt;=#REF!,#REF!&lt;=6.9),2.5,IF(AND(5.5&lt;=#REF!,#REF!&lt;=6.4),2,IF(AND(5&lt;=#REF!,#REF!&lt;=5.4),1.5,IF(AND(4&lt;=#REF!,#REF!&lt;=4.9),1,0)))))))</f>
        <v>#REF!</v>
      </c>
      <c r="Q58" s="23" t="e">
        <f>IF(AND(8.5&lt;=#REF!,#REF!&lt;=10),"A",IF(AND(8&lt;=#REF!,#REF!&lt;=8.4),"B+",IF(AND(7&lt;=#REF!,#REF!&lt;=7.9),"B",IF(AND(6.5&lt;=#REF!,#REF!&lt;=6.9),"C+",IF(AND(5.5&lt;=#REF!,#REF!&lt;=6.4),"C",IF(AND(5&lt;=#REF!,#REF!&lt;=5.4),"D+",IF(AND(4&lt;=#REF!,#REF!&lt;=4.9),"D",IF(#REF!=0,"X","F"))))))))</f>
        <v>#REF!</v>
      </c>
      <c r="R58" s="24" t="e">
        <f>IF(AND(8.5&lt;=#REF!,#REF!&lt;=10),4,IF(AND(8&lt;=#REF!,#REF!&lt;=8.4),3.5,IF(AND(7&lt;=#REF!,#REF!&lt;=7.9),3,IF(AND(6.5&lt;=#REF!,#REF!&lt;=6.9),2.5,IF(AND(5.5&lt;=#REF!,#REF!&lt;=6.4),2,IF(AND(5&lt;=#REF!,#REF!&lt;=5.4),1.5,IF(AND(4&lt;=#REF!,#REF!&lt;=4.9),1,0)))))))</f>
        <v>#REF!</v>
      </c>
      <c r="S58" s="23" t="e">
        <f>IF(AND(8.5&lt;=#REF!,#REF!&lt;=10),"A",IF(AND(8&lt;=#REF!,#REF!&lt;=8.4),"B+",IF(AND(7&lt;=#REF!,#REF!&lt;=7.9),"B",IF(AND(6.5&lt;=#REF!,#REF!&lt;=6.9),"C+",IF(AND(5.5&lt;=#REF!,#REF!&lt;=6.4),"C",IF(AND(5&lt;=#REF!,#REF!&lt;=5.4),"D+",IF(AND(4&lt;=#REF!,#REF!&lt;=4.9),"D",IF(#REF!=0,"X","F"))))))))</f>
        <v>#REF!</v>
      </c>
      <c r="T58" s="24" t="e">
        <f>IF(AND(8.5&lt;=#REF!,#REF!&lt;=10),4,IF(AND(8&lt;=#REF!,#REF!&lt;=8.4),3.5,IF(AND(7&lt;=#REF!,#REF!&lt;=7.9),3,IF(AND(6.5&lt;=#REF!,#REF!&lt;=6.9),2.5,IF(AND(5.5&lt;=#REF!,#REF!&lt;=6.4),2,IF(AND(5&lt;=#REF!,#REF!&lt;=5.4),1.5,IF(AND(4&lt;=#REF!,#REF!&lt;=4.9),1,0)))))))</f>
        <v>#REF!</v>
      </c>
      <c r="U58" s="23" t="e">
        <f>IF(AND(8.5&lt;=#REF!,#REF!&lt;=10),"A",IF(AND(8&lt;=#REF!,#REF!&lt;=8.4),"B+",IF(AND(7&lt;=#REF!,#REF!&lt;=7.9),"B",IF(AND(6.5&lt;=#REF!,#REF!&lt;=6.9),"C+",IF(AND(5.5&lt;=#REF!,#REF!&lt;=6.4),"C",IF(AND(5&lt;=#REF!,#REF!&lt;=5.4),"D+",IF(AND(4&lt;=#REF!,#REF!&lt;=4.9),"D",IF(#REF!=0,"X","F"))))))))</f>
        <v>#REF!</v>
      </c>
      <c r="V58" s="24" t="e">
        <f>IF(AND(8.5&lt;=#REF!,#REF!&lt;=10),4,IF(AND(8&lt;=#REF!,#REF!&lt;=8.4),3.5,IF(AND(7&lt;=#REF!,#REF!&lt;=7.9),3,IF(AND(6.5&lt;=#REF!,#REF!&lt;=6.9),2.5,IF(AND(5.5&lt;=#REF!,#REF!&lt;=6.4),2,IF(AND(5&lt;=#REF!,#REF!&lt;=5.4),1.5,IF(AND(4&lt;=#REF!,#REF!&lt;=4.9),1,0)))))))</f>
        <v>#REF!</v>
      </c>
      <c r="W58" s="23" t="e">
        <f>IF(AND(8.5&lt;=#REF!,#REF!&lt;=10),"A",IF(AND(8&lt;=#REF!,#REF!&lt;=8.4),"B+",IF(AND(7&lt;=#REF!,#REF!&lt;=7.9),"B",IF(AND(6.5&lt;=#REF!,#REF!&lt;=6.9),"C+",IF(AND(5.5&lt;=#REF!,#REF!&lt;=6.4),"C",IF(AND(5&lt;=#REF!,#REF!&lt;=5.4),"D+",IF(AND(4&lt;=#REF!,#REF!&lt;=4.9),"D",IF(#REF!=0,"X","F"))))))))</f>
        <v>#REF!</v>
      </c>
      <c r="X58" s="24" t="e">
        <f>IF(AND(8.5&lt;=#REF!,#REF!&lt;=10),4,IF(AND(8&lt;=#REF!,#REF!&lt;=8.4),3.5,IF(AND(7&lt;=#REF!,#REF!&lt;=7.9),3,IF(AND(6.5&lt;=#REF!,#REF!&lt;=6.9),2.5,IF(AND(5.5&lt;=#REF!,#REF!&lt;=6.4),2,IF(AND(5&lt;=#REF!,#REF!&lt;=5.4),1.5,IF(AND(4&lt;=#REF!,#REF!&lt;=4.9),1,0)))))))</f>
        <v>#REF!</v>
      </c>
      <c r="Y58" s="15" t="e">
        <f>IF(AND(8.5&lt;=#REF!,#REF!&lt;=10),"A",IF(AND(8&lt;=#REF!,#REF!&lt;=8.4),"B+",IF(AND(7&lt;=#REF!,#REF!&lt;=7.9),"B",IF(AND(6.5&lt;=#REF!,#REF!&lt;=6.9),"C+",IF(AND(5.5&lt;=#REF!,#REF!&lt;=6.4),"C",IF(AND(5&lt;=#REF!,#REF!&lt;=5.4),"D+",IF(AND(4&lt;=#REF!,#REF!&lt;=4.9),"D",IF(#REF!=0,"X","F"))))))))</f>
        <v>#REF!</v>
      </c>
      <c r="Z58" s="16" t="e">
        <f>IF(AND(8.5&lt;=#REF!,#REF!&lt;=10),4,IF(AND(8&lt;=#REF!,#REF!&lt;=8.4),3.5,IF(AND(7&lt;=#REF!,#REF!&lt;=7.9),3,IF(AND(6.5&lt;=#REF!,#REF!&lt;=6.9),2.5,IF(AND(5.5&lt;=#REF!,#REF!&lt;=6.4),2,IF(AND(5&lt;=#REF!,#REF!&lt;=5.4),1.5,IF(AND(4&lt;=#REF!,#REF!&lt;=4.9),1,0)))))))</f>
        <v>#REF!</v>
      </c>
      <c r="AA58" s="15" t="e">
        <f>IF(AND(8.5&lt;=#REF!,#REF!&lt;=10),"A",IF(AND(8&lt;=#REF!,#REF!&lt;=8.4),"B+",IF(AND(7&lt;=#REF!,#REF!&lt;=7.9),"B",IF(AND(6.5&lt;=#REF!,#REF!&lt;=6.9),"C+",IF(AND(5.5&lt;=#REF!,#REF!&lt;=6.4),"C",IF(AND(5&lt;=#REF!,#REF!&lt;=5.4),"D+",IF(AND(4&lt;=#REF!,#REF!&lt;=4.9),"D",IF(#REF!=0,"X","F"))))))))</f>
        <v>#REF!</v>
      </c>
      <c r="AB58" s="16" t="e">
        <f>IF(AND(8.5&lt;=#REF!,#REF!&lt;=10),4,IF(AND(8&lt;=#REF!,#REF!&lt;=8.4),3.5,IF(AND(7&lt;=#REF!,#REF!&lt;=7.9),3,IF(AND(6.5&lt;=#REF!,#REF!&lt;=6.9),2.5,IF(AND(5.5&lt;=#REF!,#REF!&lt;=6.4),2,IF(AND(5&lt;=#REF!,#REF!&lt;=5.4),1.5,IF(AND(4&lt;=#REF!,#REF!&lt;=4.9),1,0)))))))</f>
        <v>#REF!</v>
      </c>
      <c r="AC58" s="17" t="e">
        <f>ROUND((SUMPRODUCT($E$5:$N$5,E58:N58)/SUM($E$5:$N$5)),2)</f>
        <v>#REF!</v>
      </c>
      <c r="AD58" s="17" t="e">
        <f t="shared" si="0"/>
        <v>#REF!</v>
      </c>
      <c r="AE58" s="3">
        <f>SUMIF(E58:AB58,#REF!,$E$5:$AB$5)</f>
        <v>24</v>
      </c>
      <c r="AF58" s="17" t="e">
        <f>ROUND((SUMPRODUCT($E$5:$AB$5,E58:AB58)/AE58),2)</f>
        <v>#REF!</v>
      </c>
    </row>
    <row r="59" spans="1:32" ht="23.25" customHeight="1" hidden="1">
      <c r="A59" s="35"/>
      <c r="B59" s="53"/>
      <c r="C59" s="57"/>
      <c r="D59" s="58"/>
      <c r="E59" s="13" t="e">
        <f>IF(AND(8.5&lt;=#REF!,#REF!&lt;=10),"A",IF(AND(8&lt;=#REF!,#REF!&lt;=8.4),"B+",IF(AND(7&lt;=#REF!,#REF!&lt;=7.9),"B",IF(AND(6.5&lt;=#REF!,#REF!&lt;=6.9),"C+",IF(AND(5.5&lt;=#REF!,#REF!&lt;=6.4),"C",IF(AND(5&lt;=#REF!,#REF!&lt;=5.4),"D+",IF(AND(4&lt;=#REF!,#REF!&lt;=4.9),"D",IF(#REF!=0,"X","F"))))))))</f>
        <v>#REF!</v>
      </c>
      <c r="F59" s="14" t="e">
        <f>IF(AND(8.5&lt;=#REF!,#REF!&lt;=10),4,IF(AND(8&lt;=#REF!,#REF!&lt;=8.4),3.5,IF(AND(7&lt;=#REF!,#REF!&lt;=7.9),3,IF(AND(6.5&lt;=#REF!,#REF!&lt;=6.9),2.5,IF(AND(5.5&lt;=#REF!,#REF!&lt;=6.4),2,IF(AND(5&lt;=#REF!,#REF!&lt;=5.4),1.5,IF(AND(4&lt;=#REF!,#REF!&lt;=4.9),1,0)))))))</f>
        <v>#REF!</v>
      </c>
      <c r="G59" s="13" t="e">
        <f>IF(AND(8.5&lt;=#REF!,#REF!&lt;=10),"A",IF(AND(8&lt;=#REF!,#REF!&lt;=8.4),"B+",IF(AND(7&lt;=#REF!,#REF!&lt;=7.9),"B",IF(AND(6.5&lt;=#REF!,#REF!&lt;=6.9),"C+",IF(AND(5.5&lt;=#REF!,#REF!&lt;=6.4),"C",IF(AND(5&lt;=#REF!,#REF!&lt;=5.4),"D+",IF(AND(4&lt;=#REF!,#REF!&lt;=4.9),"D",IF(#REF!=0,"X","F"))))))))</f>
        <v>#REF!</v>
      </c>
      <c r="H59" s="14" t="e">
        <f>IF(AND(8.5&lt;=#REF!,#REF!&lt;=10),4,IF(AND(8&lt;=#REF!,#REF!&lt;=8.4),3.5,IF(AND(7&lt;=#REF!,#REF!&lt;=7.9),3,IF(AND(6.5&lt;=#REF!,#REF!&lt;=6.9),2.5,IF(AND(5.5&lt;=#REF!,#REF!&lt;=6.4),2,IF(AND(5&lt;=#REF!,#REF!&lt;=5.4),1.5,IF(AND(4&lt;=#REF!,#REF!&lt;=4.9),1,0)))))))</f>
        <v>#REF!</v>
      </c>
      <c r="I59" s="13" t="e">
        <f>IF(AND(8.5&lt;=#REF!,#REF!&lt;=10),"A",IF(AND(8&lt;=#REF!,#REF!&lt;=8.4),"B+",IF(AND(7&lt;=#REF!,#REF!&lt;=7.9),"B",IF(AND(6.5&lt;=#REF!,#REF!&lt;=6.9),"C+",IF(AND(5.5&lt;=#REF!,#REF!&lt;=6.4),"C",IF(AND(5&lt;=#REF!,#REF!&lt;=5.4),"D+",IF(AND(4&lt;=#REF!,#REF!&lt;=4.9),"D",IF(#REF!=0,"X","F"))))))))</f>
        <v>#REF!</v>
      </c>
      <c r="J59" s="14" t="e">
        <f>IF(AND(8.5&lt;=#REF!,#REF!&lt;=10),4,IF(AND(8&lt;=#REF!,#REF!&lt;=8.4),3.5,IF(AND(7&lt;=#REF!,#REF!&lt;=7.9),3,IF(AND(6.5&lt;=#REF!,#REF!&lt;=6.9),2.5,IF(AND(5.5&lt;=#REF!,#REF!&lt;=6.4),2,IF(AND(5&lt;=#REF!,#REF!&lt;=5.4),1.5,IF(AND(4&lt;=#REF!,#REF!&lt;=4.9),1,0)))))))</f>
        <v>#REF!</v>
      </c>
      <c r="K59" s="23" t="e">
        <f>IF(AND(8.5&lt;=#REF!,#REF!&lt;=10),"A",IF(AND(8&lt;=#REF!,#REF!&lt;=8.4),"B+",IF(AND(7&lt;=#REF!,#REF!&lt;=7.9),"B",IF(AND(6.5&lt;=#REF!,#REF!&lt;=6.9),"C+",IF(AND(5.5&lt;=#REF!,#REF!&lt;=6.4),"C",IF(AND(5&lt;=#REF!,#REF!&lt;=5.4),"D+",IF(AND(4&lt;=#REF!,#REF!&lt;=4.9),"D",IF(#REF!=0,"X","F"))))))))</f>
        <v>#REF!</v>
      </c>
      <c r="L59" s="24" t="e">
        <f>IF(AND(8.5&lt;=#REF!,#REF!&lt;=10),4,IF(AND(8&lt;=#REF!,#REF!&lt;=8.4),3.5,IF(AND(7&lt;=#REF!,#REF!&lt;=7.9),3,IF(AND(6.5&lt;=#REF!,#REF!&lt;=6.9),2.5,IF(AND(5.5&lt;=#REF!,#REF!&lt;=6.4),2,IF(AND(5&lt;=#REF!,#REF!&lt;=5.4),1.5,IF(AND(4&lt;=#REF!,#REF!&lt;=4.9),1,0)))))))</f>
        <v>#REF!</v>
      </c>
      <c r="M59" s="23" t="e">
        <f>IF(AND(8.5&lt;=#REF!,#REF!&lt;=10),"A",IF(AND(8&lt;=#REF!,#REF!&lt;=8.4),"B+",IF(AND(7&lt;=#REF!,#REF!&lt;=7.9),"B",IF(AND(6.5&lt;=#REF!,#REF!&lt;=6.9),"C+",IF(AND(5.5&lt;=#REF!,#REF!&lt;=6.4),"C",IF(AND(5&lt;=#REF!,#REF!&lt;=5.4),"D+",IF(AND(4&lt;=#REF!,#REF!&lt;=4.9),"D",IF(#REF!=0,"X","F"))))))))</f>
        <v>#REF!</v>
      </c>
      <c r="N59" s="24" t="e">
        <f>IF(AND(8.5&lt;=#REF!,#REF!&lt;=10),4,IF(AND(8&lt;=#REF!,#REF!&lt;=8.4),3.5,IF(AND(7&lt;=#REF!,#REF!&lt;=7.9),3,IF(AND(6.5&lt;=#REF!,#REF!&lt;=6.9),2.5,IF(AND(5.5&lt;=#REF!,#REF!&lt;=6.4),2,IF(AND(5&lt;=#REF!,#REF!&lt;=5.4),1.5,IF(AND(4&lt;=#REF!,#REF!&lt;=4.9),1,0)))))))</f>
        <v>#REF!</v>
      </c>
      <c r="O59" s="23" t="e">
        <f>IF(AND(8.5&lt;=#REF!,#REF!&lt;=10),"A",IF(AND(8&lt;=#REF!,#REF!&lt;=8.4),"B+",IF(AND(7&lt;=#REF!,#REF!&lt;=7.9),"B",IF(AND(6.5&lt;=#REF!,#REF!&lt;=6.9),"C+",IF(AND(5.5&lt;=#REF!,#REF!&lt;=6.4),"C",IF(AND(5&lt;=#REF!,#REF!&lt;=5.4),"D+",IF(AND(4&lt;=#REF!,#REF!&lt;=4.9),"D",IF(#REF!=0,"X","F"))))))))</f>
        <v>#REF!</v>
      </c>
      <c r="P59" s="24" t="e">
        <f>IF(AND(8.5&lt;=#REF!,#REF!&lt;=10),4,IF(AND(8&lt;=#REF!,#REF!&lt;=8.4),3.5,IF(AND(7&lt;=#REF!,#REF!&lt;=7.9),3,IF(AND(6.5&lt;=#REF!,#REF!&lt;=6.9),2.5,IF(AND(5.5&lt;=#REF!,#REF!&lt;=6.4),2,IF(AND(5&lt;=#REF!,#REF!&lt;=5.4),1.5,IF(AND(4&lt;=#REF!,#REF!&lt;=4.9),1,0)))))))</f>
        <v>#REF!</v>
      </c>
      <c r="Q59" s="23" t="e">
        <f>IF(AND(8.5&lt;=#REF!,#REF!&lt;=10),"A",IF(AND(8&lt;=#REF!,#REF!&lt;=8.4),"B+",IF(AND(7&lt;=#REF!,#REF!&lt;=7.9),"B",IF(AND(6.5&lt;=#REF!,#REF!&lt;=6.9),"C+",IF(AND(5.5&lt;=#REF!,#REF!&lt;=6.4),"C",IF(AND(5&lt;=#REF!,#REF!&lt;=5.4),"D+",IF(AND(4&lt;=#REF!,#REF!&lt;=4.9),"D",IF(#REF!=0,"X","F"))))))))</f>
        <v>#REF!</v>
      </c>
      <c r="R59" s="24" t="e">
        <f>IF(AND(8.5&lt;=#REF!,#REF!&lt;=10),4,IF(AND(8&lt;=#REF!,#REF!&lt;=8.4),3.5,IF(AND(7&lt;=#REF!,#REF!&lt;=7.9),3,IF(AND(6.5&lt;=#REF!,#REF!&lt;=6.9),2.5,IF(AND(5.5&lt;=#REF!,#REF!&lt;=6.4),2,IF(AND(5&lt;=#REF!,#REF!&lt;=5.4),1.5,IF(AND(4&lt;=#REF!,#REF!&lt;=4.9),1,0)))))))</f>
        <v>#REF!</v>
      </c>
      <c r="S59" s="23" t="e">
        <f>IF(AND(8.5&lt;=#REF!,#REF!&lt;=10),"A",IF(AND(8&lt;=#REF!,#REF!&lt;=8.4),"B+",IF(AND(7&lt;=#REF!,#REF!&lt;=7.9),"B",IF(AND(6.5&lt;=#REF!,#REF!&lt;=6.9),"C+",IF(AND(5.5&lt;=#REF!,#REF!&lt;=6.4),"C",IF(AND(5&lt;=#REF!,#REF!&lt;=5.4),"D+",IF(AND(4&lt;=#REF!,#REF!&lt;=4.9),"D",IF(#REF!=0,"X","F"))))))))</f>
        <v>#REF!</v>
      </c>
      <c r="T59" s="24" t="e">
        <f>IF(AND(8.5&lt;=#REF!,#REF!&lt;=10),4,IF(AND(8&lt;=#REF!,#REF!&lt;=8.4),3.5,IF(AND(7&lt;=#REF!,#REF!&lt;=7.9),3,IF(AND(6.5&lt;=#REF!,#REF!&lt;=6.9),2.5,IF(AND(5.5&lt;=#REF!,#REF!&lt;=6.4),2,IF(AND(5&lt;=#REF!,#REF!&lt;=5.4),1.5,IF(AND(4&lt;=#REF!,#REF!&lt;=4.9),1,0)))))))</f>
        <v>#REF!</v>
      </c>
      <c r="U59" s="23" t="e">
        <f>IF(AND(8.5&lt;=#REF!,#REF!&lt;=10),"A",IF(AND(8&lt;=#REF!,#REF!&lt;=8.4),"B+",IF(AND(7&lt;=#REF!,#REF!&lt;=7.9),"B",IF(AND(6.5&lt;=#REF!,#REF!&lt;=6.9),"C+",IF(AND(5.5&lt;=#REF!,#REF!&lt;=6.4),"C",IF(AND(5&lt;=#REF!,#REF!&lt;=5.4),"D+",IF(AND(4&lt;=#REF!,#REF!&lt;=4.9),"D",IF(#REF!=0,"X","F"))))))))</f>
        <v>#REF!</v>
      </c>
      <c r="V59" s="24" t="e">
        <f>IF(AND(8.5&lt;=#REF!,#REF!&lt;=10),4,IF(AND(8&lt;=#REF!,#REF!&lt;=8.4),3.5,IF(AND(7&lt;=#REF!,#REF!&lt;=7.9),3,IF(AND(6.5&lt;=#REF!,#REF!&lt;=6.9),2.5,IF(AND(5.5&lt;=#REF!,#REF!&lt;=6.4),2,IF(AND(5&lt;=#REF!,#REF!&lt;=5.4),1.5,IF(AND(4&lt;=#REF!,#REF!&lt;=4.9),1,0)))))))</f>
        <v>#REF!</v>
      </c>
      <c r="W59" s="23" t="e">
        <f>IF(AND(8.5&lt;=#REF!,#REF!&lt;=10),"A",IF(AND(8&lt;=#REF!,#REF!&lt;=8.4),"B+",IF(AND(7&lt;=#REF!,#REF!&lt;=7.9),"B",IF(AND(6.5&lt;=#REF!,#REF!&lt;=6.9),"C+",IF(AND(5.5&lt;=#REF!,#REF!&lt;=6.4),"C",IF(AND(5&lt;=#REF!,#REF!&lt;=5.4),"D+",IF(AND(4&lt;=#REF!,#REF!&lt;=4.9),"D",IF(#REF!=0,"X","F"))))))))</f>
        <v>#REF!</v>
      </c>
      <c r="X59" s="24" t="e">
        <f>IF(AND(8.5&lt;=#REF!,#REF!&lt;=10),4,IF(AND(8&lt;=#REF!,#REF!&lt;=8.4),3.5,IF(AND(7&lt;=#REF!,#REF!&lt;=7.9),3,IF(AND(6.5&lt;=#REF!,#REF!&lt;=6.9),2.5,IF(AND(5.5&lt;=#REF!,#REF!&lt;=6.4),2,IF(AND(5&lt;=#REF!,#REF!&lt;=5.4),1.5,IF(AND(4&lt;=#REF!,#REF!&lt;=4.9),1,0)))))))</f>
        <v>#REF!</v>
      </c>
      <c r="Y59" s="15" t="e">
        <f>IF(AND(8.5&lt;=#REF!,#REF!&lt;=10),"A",IF(AND(8&lt;=#REF!,#REF!&lt;=8.4),"B+",IF(AND(7&lt;=#REF!,#REF!&lt;=7.9),"B",IF(AND(6.5&lt;=#REF!,#REF!&lt;=6.9),"C+",IF(AND(5.5&lt;=#REF!,#REF!&lt;=6.4),"C",IF(AND(5&lt;=#REF!,#REF!&lt;=5.4),"D+",IF(AND(4&lt;=#REF!,#REF!&lt;=4.9),"D",IF(#REF!=0,"X","F"))))))))</f>
        <v>#REF!</v>
      </c>
      <c r="Z59" s="16" t="e">
        <f>IF(AND(8.5&lt;=#REF!,#REF!&lt;=10),4,IF(AND(8&lt;=#REF!,#REF!&lt;=8.4),3.5,IF(AND(7&lt;=#REF!,#REF!&lt;=7.9),3,IF(AND(6.5&lt;=#REF!,#REF!&lt;=6.9),2.5,IF(AND(5.5&lt;=#REF!,#REF!&lt;=6.4),2,IF(AND(5&lt;=#REF!,#REF!&lt;=5.4),1.5,IF(AND(4&lt;=#REF!,#REF!&lt;=4.9),1,0)))))))</f>
        <v>#REF!</v>
      </c>
      <c r="AA59" s="15" t="e">
        <f>IF(AND(8.5&lt;=#REF!,#REF!&lt;=10),"A",IF(AND(8&lt;=#REF!,#REF!&lt;=8.4),"B+",IF(AND(7&lt;=#REF!,#REF!&lt;=7.9),"B",IF(AND(6.5&lt;=#REF!,#REF!&lt;=6.9),"C+",IF(AND(5.5&lt;=#REF!,#REF!&lt;=6.4),"C",IF(AND(5&lt;=#REF!,#REF!&lt;=5.4),"D+",IF(AND(4&lt;=#REF!,#REF!&lt;=4.9),"D",IF(#REF!=0,"X","F"))))))))</f>
        <v>#REF!</v>
      </c>
      <c r="AB59" s="16" t="e">
        <f>IF(AND(8.5&lt;=#REF!,#REF!&lt;=10),4,IF(AND(8&lt;=#REF!,#REF!&lt;=8.4),3.5,IF(AND(7&lt;=#REF!,#REF!&lt;=7.9),3,IF(AND(6.5&lt;=#REF!,#REF!&lt;=6.9),2.5,IF(AND(5.5&lt;=#REF!,#REF!&lt;=6.4),2,IF(AND(5&lt;=#REF!,#REF!&lt;=5.4),1.5,IF(AND(4&lt;=#REF!,#REF!&lt;=4.9),1,0)))))))</f>
        <v>#REF!</v>
      </c>
      <c r="AC59" s="17" t="e">
        <f>ROUND((SUMPRODUCT($E$5:$N$5,E59:N59)/SUM($E$5:$N$5)),2)</f>
        <v>#REF!</v>
      </c>
      <c r="AD59" s="17" t="e">
        <f t="shared" si="0"/>
        <v>#REF!</v>
      </c>
      <c r="AE59" s="3">
        <f>SUMIF(E59:AB59,#REF!,$E$5:$AB$5)</f>
        <v>24</v>
      </c>
      <c r="AF59" s="17" t="e">
        <f>ROUND((SUMPRODUCT($E$5:$AB$5,E59:AB59)/AE59),2)</f>
        <v>#REF!</v>
      </c>
    </row>
    <row r="60" spans="1:32" ht="23.25" customHeight="1" hidden="1">
      <c r="A60" s="35"/>
      <c r="B60" s="53"/>
      <c r="C60" s="57"/>
      <c r="D60" s="62"/>
      <c r="E60" s="13" t="e">
        <f>IF(AND(8.5&lt;=#REF!,#REF!&lt;=10),"A",IF(AND(8&lt;=#REF!,#REF!&lt;=8.4),"B+",IF(AND(7&lt;=#REF!,#REF!&lt;=7.9),"B",IF(AND(6.5&lt;=#REF!,#REF!&lt;=6.9),"C+",IF(AND(5.5&lt;=#REF!,#REF!&lt;=6.4),"C",IF(AND(5&lt;=#REF!,#REF!&lt;=5.4),"D+",IF(AND(4&lt;=#REF!,#REF!&lt;=4.9),"D",IF(#REF!=0,"X","F"))))))))</f>
        <v>#REF!</v>
      </c>
      <c r="F60" s="14" t="e">
        <f>IF(AND(8.5&lt;=#REF!,#REF!&lt;=10),4,IF(AND(8&lt;=#REF!,#REF!&lt;=8.4),3.5,IF(AND(7&lt;=#REF!,#REF!&lt;=7.9),3,IF(AND(6.5&lt;=#REF!,#REF!&lt;=6.9),2.5,IF(AND(5.5&lt;=#REF!,#REF!&lt;=6.4),2,IF(AND(5&lt;=#REF!,#REF!&lt;=5.4),1.5,IF(AND(4&lt;=#REF!,#REF!&lt;=4.9),1,0)))))))</f>
        <v>#REF!</v>
      </c>
      <c r="G60" s="13" t="e">
        <f>IF(AND(8.5&lt;=#REF!,#REF!&lt;=10),"A",IF(AND(8&lt;=#REF!,#REF!&lt;=8.4),"B+",IF(AND(7&lt;=#REF!,#REF!&lt;=7.9),"B",IF(AND(6.5&lt;=#REF!,#REF!&lt;=6.9),"C+",IF(AND(5.5&lt;=#REF!,#REF!&lt;=6.4),"C",IF(AND(5&lt;=#REF!,#REF!&lt;=5.4),"D+",IF(AND(4&lt;=#REF!,#REF!&lt;=4.9),"D",IF(#REF!=0,"X","F"))))))))</f>
        <v>#REF!</v>
      </c>
      <c r="H60" s="14" t="e">
        <f>IF(AND(8.5&lt;=#REF!,#REF!&lt;=10),4,IF(AND(8&lt;=#REF!,#REF!&lt;=8.4),3.5,IF(AND(7&lt;=#REF!,#REF!&lt;=7.9),3,IF(AND(6.5&lt;=#REF!,#REF!&lt;=6.9),2.5,IF(AND(5.5&lt;=#REF!,#REF!&lt;=6.4),2,IF(AND(5&lt;=#REF!,#REF!&lt;=5.4),1.5,IF(AND(4&lt;=#REF!,#REF!&lt;=4.9),1,0)))))))</f>
        <v>#REF!</v>
      </c>
      <c r="I60" s="13" t="e">
        <f>IF(AND(8.5&lt;=#REF!,#REF!&lt;=10),"A",IF(AND(8&lt;=#REF!,#REF!&lt;=8.4),"B+",IF(AND(7&lt;=#REF!,#REF!&lt;=7.9),"B",IF(AND(6.5&lt;=#REF!,#REF!&lt;=6.9),"C+",IF(AND(5.5&lt;=#REF!,#REF!&lt;=6.4),"C",IF(AND(5&lt;=#REF!,#REF!&lt;=5.4),"D+",IF(AND(4&lt;=#REF!,#REF!&lt;=4.9),"D",IF(#REF!=0,"X","F"))))))))</f>
        <v>#REF!</v>
      </c>
      <c r="J60" s="14" t="e">
        <f>IF(AND(8.5&lt;=#REF!,#REF!&lt;=10),4,IF(AND(8&lt;=#REF!,#REF!&lt;=8.4),3.5,IF(AND(7&lt;=#REF!,#REF!&lt;=7.9),3,IF(AND(6.5&lt;=#REF!,#REF!&lt;=6.9),2.5,IF(AND(5.5&lt;=#REF!,#REF!&lt;=6.4),2,IF(AND(5&lt;=#REF!,#REF!&lt;=5.4),1.5,IF(AND(4&lt;=#REF!,#REF!&lt;=4.9),1,0)))))))</f>
        <v>#REF!</v>
      </c>
      <c r="K60" s="23" t="e">
        <f>IF(AND(8.5&lt;=#REF!,#REF!&lt;=10),"A",IF(AND(8&lt;=#REF!,#REF!&lt;=8.4),"B+",IF(AND(7&lt;=#REF!,#REF!&lt;=7.9),"B",IF(AND(6.5&lt;=#REF!,#REF!&lt;=6.9),"C+",IF(AND(5.5&lt;=#REF!,#REF!&lt;=6.4),"C",IF(AND(5&lt;=#REF!,#REF!&lt;=5.4),"D+",IF(AND(4&lt;=#REF!,#REF!&lt;=4.9),"D",IF(#REF!=0,"X","F"))))))))</f>
        <v>#REF!</v>
      </c>
      <c r="L60" s="24" t="e">
        <f>IF(AND(8.5&lt;=#REF!,#REF!&lt;=10),4,IF(AND(8&lt;=#REF!,#REF!&lt;=8.4),3.5,IF(AND(7&lt;=#REF!,#REF!&lt;=7.9),3,IF(AND(6.5&lt;=#REF!,#REF!&lt;=6.9),2.5,IF(AND(5.5&lt;=#REF!,#REF!&lt;=6.4),2,IF(AND(5&lt;=#REF!,#REF!&lt;=5.4),1.5,IF(AND(4&lt;=#REF!,#REF!&lt;=4.9),1,0)))))))</f>
        <v>#REF!</v>
      </c>
      <c r="M60" s="23" t="e">
        <f>IF(AND(8.5&lt;=#REF!,#REF!&lt;=10),"A",IF(AND(8&lt;=#REF!,#REF!&lt;=8.4),"B+",IF(AND(7&lt;=#REF!,#REF!&lt;=7.9),"B",IF(AND(6.5&lt;=#REF!,#REF!&lt;=6.9),"C+",IF(AND(5.5&lt;=#REF!,#REF!&lt;=6.4),"C",IF(AND(5&lt;=#REF!,#REF!&lt;=5.4),"D+",IF(AND(4&lt;=#REF!,#REF!&lt;=4.9),"D",IF(#REF!=0,"X","F"))))))))</f>
        <v>#REF!</v>
      </c>
      <c r="N60" s="24" t="e">
        <f>IF(AND(8.5&lt;=#REF!,#REF!&lt;=10),4,IF(AND(8&lt;=#REF!,#REF!&lt;=8.4),3.5,IF(AND(7&lt;=#REF!,#REF!&lt;=7.9),3,IF(AND(6.5&lt;=#REF!,#REF!&lt;=6.9),2.5,IF(AND(5.5&lt;=#REF!,#REF!&lt;=6.4),2,IF(AND(5&lt;=#REF!,#REF!&lt;=5.4),1.5,IF(AND(4&lt;=#REF!,#REF!&lt;=4.9),1,0)))))))</f>
        <v>#REF!</v>
      </c>
      <c r="O60" s="23" t="e">
        <f>IF(AND(8.5&lt;=#REF!,#REF!&lt;=10),"A",IF(AND(8&lt;=#REF!,#REF!&lt;=8.4),"B+",IF(AND(7&lt;=#REF!,#REF!&lt;=7.9),"B",IF(AND(6.5&lt;=#REF!,#REF!&lt;=6.9),"C+",IF(AND(5.5&lt;=#REF!,#REF!&lt;=6.4),"C",IF(AND(5&lt;=#REF!,#REF!&lt;=5.4),"D+",IF(AND(4&lt;=#REF!,#REF!&lt;=4.9),"D",IF(#REF!=0,"X","F"))))))))</f>
        <v>#REF!</v>
      </c>
      <c r="P60" s="24" t="e">
        <f>IF(AND(8.5&lt;=#REF!,#REF!&lt;=10),4,IF(AND(8&lt;=#REF!,#REF!&lt;=8.4),3.5,IF(AND(7&lt;=#REF!,#REF!&lt;=7.9),3,IF(AND(6.5&lt;=#REF!,#REF!&lt;=6.9),2.5,IF(AND(5.5&lt;=#REF!,#REF!&lt;=6.4),2,IF(AND(5&lt;=#REF!,#REF!&lt;=5.4),1.5,IF(AND(4&lt;=#REF!,#REF!&lt;=4.9),1,0)))))))</f>
        <v>#REF!</v>
      </c>
      <c r="Q60" s="23" t="e">
        <f>IF(AND(8.5&lt;=#REF!,#REF!&lt;=10),"A",IF(AND(8&lt;=#REF!,#REF!&lt;=8.4),"B+",IF(AND(7&lt;=#REF!,#REF!&lt;=7.9),"B",IF(AND(6.5&lt;=#REF!,#REF!&lt;=6.9),"C+",IF(AND(5.5&lt;=#REF!,#REF!&lt;=6.4),"C",IF(AND(5&lt;=#REF!,#REF!&lt;=5.4),"D+",IF(AND(4&lt;=#REF!,#REF!&lt;=4.9),"D",IF(#REF!=0,"X","F"))))))))</f>
        <v>#REF!</v>
      </c>
      <c r="R60" s="24" t="e">
        <f>IF(AND(8.5&lt;=#REF!,#REF!&lt;=10),4,IF(AND(8&lt;=#REF!,#REF!&lt;=8.4),3.5,IF(AND(7&lt;=#REF!,#REF!&lt;=7.9),3,IF(AND(6.5&lt;=#REF!,#REF!&lt;=6.9),2.5,IF(AND(5.5&lt;=#REF!,#REF!&lt;=6.4),2,IF(AND(5&lt;=#REF!,#REF!&lt;=5.4),1.5,IF(AND(4&lt;=#REF!,#REF!&lt;=4.9),1,0)))))))</f>
        <v>#REF!</v>
      </c>
      <c r="S60" s="23" t="e">
        <f>IF(AND(8.5&lt;=#REF!,#REF!&lt;=10),"A",IF(AND(8&lt;=#REF!,#REF!&lt;=8.4),"B+",IF(AND(7&lt;=#REF!,#REF!&lt;=7.9),"B",IF(AND(6.5&lt;=#REF!,#REF!&lt;=6.9),"C+",IF(AND(5.5&lt;=#REF!,#REF!&lt;=6.4),"C",IF(AND(5&lt;=#REF!,#REF!&lt;=5.4),"D+",IF(AND(4&lt;=#REF!,#REF!&lt;=4.9),"D",IF(#REF!=0,"X","F"))))))))</f>
        <v>#REF!</v>
      </c>
      <c r="T60" s="24" t="e">
        <f>IF(AND(8.5&lt;=#REF!,#REF!&lt;=10),4,IF(AND(8&lt;=#REF!,#REF!&lt;=8.4),3.5,IF(AND(7&lt;=#REF!,#REF!&lt;=7.9),3,IF(AND(6.5&lt;=#REF!,#REF!&lt;=6.9),2.5,IF(AND(5.5&lt;=#REF!,#REF!&lt;=6.4),2,IF(AND(5&lt;=#REF!,#REF!&lt;=5.4),1.5,IF(AND(4&lt;=#REF!,#REF!&lt;=4.9),1,0)))))))</f>
        <v>#REF!</v>
      </c>
      <c r="U60" s="23" t="e">
        <f>IF(AND(8.5&lt;=#REF!,#REF!&lt;=10),"A",IF(AND(8&lt;=#REF!,#REF!&lt;=8.4),"B+",IF(AND(7&lt;=#REF!,#REF!&lt;=7.9),"B",IF(AND(6.5&lt;=#REF!,#REF!&lt;=6.9),"C+",IF(AND(5.5&lt;=#REF!,#REF!&lt;=6.4),"C",IF(AND(5&lt;=#REF!,#REF!&lt;=5.4),"D+",IF(AND(4&lt;=#REF!,#REF!&lt;=4.9),"D",IF(#REF!=0,"X","F"))))))))</f>
        <v>#REF!</v>
      </c>
      <c r="V60" s="24" t="e">
        <f>IF(AND(8.5&lt;=#REF!,#REF!&lt;=10),4,IF(AND(8&lt;=#REF!,#REF!&lt;=8.4),3.5,IF(AND(7&lt;=#REF!,#REF!&lt;=7.9),3,IF(AND(6.5&lt;=#REF!,#REF!&lt;=6.9),2.5,IF(AND(5.5&lt;=#REF!,#REF!&lt;=6.4),2,IF(AND(5&lt;=#REF!,#REF!&lt;=5.4),1.5,IF(AND(4&lt;=#REF!,#REF!&lt;=4.9),1,0)))))))</f>
        <v>#REF!</v>
      </c>
      <c r="W60" s="23" t="e">
        <f>IF(AND(8.5&lt;=#REF!,#REF!&lt;=10),"A",IF(AND(8&lt;=#REF!,#REF!&lt;=8.4),"B+",IF(AND(7&lt;=#REF!,#REF!&lt;=7.9),"B",IF(AND(6.5&lt;=#REF!,#REF!&lt;=6.9),"C+",IF(AND(5.5&lt;=#REF!,#REF!&lt;=6.4),"C",IF(AND(5&lt;=#REF!,#REF!&lt;=5.4),"D+",IF(AND(4&lt;=#REF!,#REF!&lt;=4.9),"D",IF(#REF!=0,"X","F"))))))))</f>
        <v>#REF!</v>
      </c>
      <c r="X60" s="24" t="e">
        <f>IF(AND(8.5&lt;=#REF!,#REF!&lt;=10),4,IF(AND(8&lt;=#REF!,#REF!&lt;=8.4),3.5,IF(AND(7&lt;=#REF!,#REF!&lt;=7.9),3,IF(AND(6.5&lt;=#REF!,#REF!&lt;=6.9),2.5,IF(AND(5.5&lt;=#REF!,#REF!&lt;=6.4),2,IF(AND(5&lt;=#REF!,#REF!&lt;=5.4),1.5,IF(AND(4&lt;=#REF!,#REF!&lt;=4.9),1,0)))))))</f>
        <v>#REF!</v>
      </c>
      <c r="Y60" s="15" t="e">
        <f>IF(AND(8.5&lt;=#REF!,#REF!&lt;=10),"A",IF(AND(8&lt;=#REF!,#REF!&lt;=8.4),"B+",IF(AND(7&lt;=#REF!,#REF!&lt;=7.9),"B",IF(AND(6.5&lt;=#REF!,#REF!&lt;=6.9),"C+",IF(AND(5.5&lt;=#REF!,#REF!&lt;=6.4),"C",IF(AND(5&lt;=#REF!,#REF!&lt;=5.4),"D+",IF(AND(4&lt;=#REF!,#REF!&lt;=4.9),"D",IF(#REF!=0,"X","F"))))))))</f>
        <v>#REF!</v>
      </c>
      <c r="Z60" s="16" t="e">
        <f>IF(AND(8.5&lt;=#REF!,#REF!&lt;=10),4,IF(AND(8&lt;=#REF!,#REF!&lt;=8.4),3.5,IF(AND(7&lt;=#REF!,#REF!&lt;=7.9),3,IF(AND(6.5&lt;=#REF!,#REF!&lt;=6.9),2.5,IF(AND(5.5&lt;=#REF!,#REF!&lt;=6.4),2,IF(AND(5&lt;=#REF!,#REF!&lt;=5.4),1.5,IF(AND(4&lt;=#REF!,#REF!&lt;=4.9),1,0)))))))</f>
        <v>#REF!</v>
      </c>
      <c r="AA60" s="15" t="e">
        <f>IF(AND(8.5&lt;=#REF!,#REF!&lt;=10),"A",IF(AND(8&lt;=#REF!,#REF!&lt;=8.4),"B+",IF(AND(7&lt;=#REF!,#REF!&lt;=7.9),"B",IF(AND(6.5&lt;=#REF!,#REF!&lt;=6.9),"C+",IF(AND(5.5&lt;=#REF!,#REF!&lt;=6.4),"C",IF(AND(5&lt;=#REF!,#REF!&lt;=5.4),"D+",IF(AND(4&lt;=#REF!,#REF!&lt;=4.9),"D",IF(#REF!=0,"X","F"))))))))</f>
        <v>#REF!</v>
      </c>
      <c r="AB60" s="16" t="e">
        <f>IF(AND(8.5&lt;=#REF!,#REF!&lt;=10),4,IF(AND(8&lt;=#REF!,#REF!&lt;=8.4),3.5,IF(AND(7&lt;=#REF!,#REF!&lt;=7.9),3,IF(AND(6.5&lt;=#REF!,#REF!&lt;=6.9),2.5,IF(AND(5.5&lt;=#REF!,#REF!&lt;=6.4),2,IF(AND(5&lt;=#REF!,#REF!&lt;=5.4),1.5,IF(AND(4&lt;=#REF!,#REF!&lt;=4.9),1,0)))))))</f>
        <v>#REF!</v>
      </c>
      <c r="AC60" s="17" t="e">
        <f>ROUND((SUMPRODUCT($E$5:$N$5,E60:N60)/SUM($E$5:$N$5)),2)</f>
        <v>#REF!</v>
      </c>
      <c r="AD60" s="17" t="e">
        <f t="shared" si="0"/>
        <v>#REF!</v>
      </c>
      <c r="AE60" s="3">
        <f>SUMIF(E60:AB60,#REF!,$E$5:$AB$5)</f>
        <v>24</v>
      </c>
      <c r="AF60" s="17" t="e">
        <f>ROUND((SUMPRODUCT($E$5:$AB$5,E60:AB60)/AE60),2)</f>
        <v>#REF!</v>
      </c>
    </row>
    <row r="61" spans="1:32" ht="23.25" customHeight="1" hidden="1">
      <c r="A61" s="35"/>
      <c r="B61" s="63"/>
      <c r="C61" s="64"/>
      <c r="D61" s="65"/>
      <c r="E61" s="13" t="e">
        <f>IF(AND(8.5&lt;=#REF!,#REF!&lt;=10),"A",IF(AND(8&lt;=#REF!,#REF!&lt;=8.4),"B+",IF(AND(7&lt;=#REF!,#REF!&lt;=7.9),"B",IF(AND(6.5&lt;=#REF!,#REF!&lt;=6.9),"C+",IF(AND(5.5&lt;=#REF!,#REF!&lt;=6.4),"C",IF(AND(5&lt;=#REF!,#REF!&lt;=5.4),"D+",IF(AND(4&lt;=#REF!,#REF!&lt;=4.9),"D",IF(#REF!=0,"X","F"))))))))</f>
        <v>#REF!</v>
      </c>
      <c r="F61" s="14" t="e">
        <f>IF(AND(8.5&lt;=#REF!,#REF!&lt;=10),4,IF(AND(8&lt;=#REF!,#REF!&lt;=8.4),3.5,IF(AND(7&lt;=#REF!,#REF!&lt;=7.9),3,IF(AND(6.5&lt;=#REF!,#REF!&lt;=6.9),2.5,IF(AND(5.5&lt;=#REF!,#REF!&lt;=6.4),2,IF(AND(5&lt;=#REF!,#REF!&lt;=5.4),1.5,IF(AND(4&lt;=#REF!,#REF!&lt;=4.9),1,0)))))))</f>
        <v>#REF!</v>
      </c>
      <c r="G61" s="13" t="e">
        <f>IF(AND(8.5&lt;=#REF!,#REF!&lt;=10),"A",IF(AND(8&lt;=#REF!,#REF!&lt;=8.4),"B+",IF(AND(7&lt;=#REF!,#REF!&lt;=7.9),"B",IF(AND(6.5&lt;=#REF!,#REF!&lt;=6.9),"C+",IF(AND(5.5&lt;=#REF!,#REF!&lt;=6.4),"C",IF(AND(5&lt;=#REF!,#REF!&lt;=5.4),"D+",IF(AND(4&lt;=#REF!,#REF!&lt;=4.9),"D",IF(#REF!=0,"X","F"))))))))</f>
        <v>#REF!</v>
      </c>
      <c r="H61" s="14" t="e">
        <f>IF(AND(8.5&lt;=#REF!,#REF!&lt;=10),4,IF(AND(8&lt;=#REF!,#REF!&lt;=8.4),3.5,IF(AND(7&lt;=#REF!,#REF!&lt;=7.9),3,IF(AND(6.5&lt;=#REF!,#REF!&lt;=6.9),2.5,IF(AND(5.5&lt;=#REF!,#REF!&lt;=6.4),2,IF(AND(5&lt;=#REF!,#REF!&lt;=5.4),1.5,IF(AND(4&lt;=#REF!,#REF!&lt;=4.9),1,0)))))))</f>
        <v>#REF!</v>
      </c>
      <c r="I61" s="13" t="e">
        <f>IF(AND(8.5&lt;=#REF!,#REF!&lt;=10),"A",IF(AND(8&lt;=#REF!,#REF!&lt;=8.4),"B+",IF(AND(7&lt;=#REF!,#REF!&lt;=7.9),"B",IF(AND(6.5&lt;=#REF!,#REF!&lt;=6.9),"C+",IF(AND(5.5&lt;=#REF!,#REF!&lt;=6.4),"C",IF(AND(5&lt;=#REF!,#REF!&lt;=5.4),"D+",IF(AND(4&lt;=#REF!,#REF!&lt;=4.9),"D",IF(#REF!=0,"X","F"))))))))</f>
        <v>#REF!</v>
      </c>
      <c r="J61" s="14" t="e">
        <f>IF(AND(8.5&lt;=#REF!,#REF!&lt;=10),4,IF(AND(8&lt;=#REF!,#REF!&lt;=8.4),3.5,IF(AND(7&lt;=#REF!,#REF!&lt;=7.9),3,IF(AND(6.5&lt;=#REF!,#REF!&lt;=6.9),2.5,IF(AND(5.5&lt;=#REF!,#REF!&lt;=6.4),2,IF(AND(5&lt;=#REF!,#REF!&lt;=5.4),1.5,IF(AND(4&lt;=#REF!,#REF!&lt;=4.9),1,0)))))))</f>
        <v>#REF!</v>
      </c>
      <c r="K61" s="23" t="e">
        <f>IF(AND(8.5&lt;=#REF!,#REF!&lt;=10),"A",IF(AND(8&lt;=#REF!,#REF!&lt;=8.4),"B+",IF(AND(7&lt;=#REF!,#REF!&lt;=7.9),"B",IF(AND(6.5&lt;=#REF!,#REF!&lt;=6.9),"C+",IF(AND(5.5&lt;=#REF!,#REF!&lt;=6.4),"C",IF(AND(5&lt;=#REF!,#REF!&lt;=5.4),"D+",IF(AND(4&lt;=#REF!,#REF!&lt;=4.9),"D",IF(#REF!=0,"X","F"))))))))</f>
        <v>#REF!</v>
      </c>
      <c r="L61" s="24" t="e">
        <f>IF(AND(8.5&lt;=#REF!,#REF!&lt;=10),4,IF(AND(8&lt;=#REF!,#REF!&lt;=8.4),3.5,IF(AND(7&lt;=#REF!,#REF!&lt;=7.9),3,IF(AND(6.5&lt;=#REF!,#REF!&lt;=6.9),2.5,IF(AND(5.5&lt;=#REF!,#REF!&lt;=6.4),2,IF(AND(5&lt;=#REF!,#REF!&lt;=5.4),1.5,IF(AND(4&lt;=#REF!,#REF!&lt;=4.9),1,0)))))))</f>
        <v>#REF!</v>
      </c>
      <c r="M61" s="23" t="e">
        <f>IF(AND(8.5&lt;=#REF!,#REF!&lt;=10),"A",IF(AND(8&lt;=#REF!,#REF!&lt;=8.4),"B+",IF(AND(7&lt;=#REF!,#REF!&lt;=7.9),"B",IF(AND(6.5&lt;=#REF!,#REF!&lt;=6.9),"C+",IF(AND(5.5&lt;=#REF!,#REF!&lt;=6.4),"C",IF(AND(5&lt;=#REF!,#REF!&lt;=5.4),"D+",IF(AND(4&lt;=#REF!,#REF!&lt;=4.9),"D",IF(#REF!=0,"X","F"))))))))</f>
        <v>#REF!</v>
      </c>
      <c r="N61" s="24" t="e">
        <f>IF(AND(8.5&lt;=#REF!,#REF!&lt;=10),4,IF(AND(8&lt;=#REF!,#REF!&lt;=8.4),3.5,IF(AND(7&lt;=#REF!,#REF!&lt;=7.9),3,IF(AND(6.5&lt;=#REF!,#REF!&lt;=6.9),2.5,IF(AND(5.5&lt;=#REF!,#REF!&lt;=6.4),2,IF(AND(5&lt;=#REF!,#REF!&lt;=5.4),1.5,IF(AND(4&lt;=#REF!,#REF!&lt;=4.9),1,0)))))))</f>
        <v>#REF!</v>
      </c>
      <c r="O61" s="23" t="e">
        <f>IF(AND(8.5&lt;=#REF!,#REF!&lt;=10),"A",IF(AND(8&lt;=#REF!,#REF!&lt;=8.4),"B+",IF(AND(7&lt;=#REF!,#REF!&lt;=7.9),"B",IF(AND(6.5&lt;=#REF!,#REF!&lt;=6.9),"C+",IF(AND(5.5&lt;=#REF!,#REF!&lt;=6.4),"C",IF(AND(5&lt;=#REF!,#REF!&lt;=5.4),"D+",IF(AND(4&lt;=#REF!,#REF!&lt;=4.9),"D",IF(#REF!=0,"X","F"))))))))</f>
        <v>#REF!</v>
      </c>
      <c r="P61" s="24" t="e">
        <f>IF(AND(8.5&lt;=#REF!,#REF!&lt;=10),4,IF(AND(8&lt;=#REF!,#REF!&lt;=8.4),3.5,IF(AND(7&lt;=#REF!,#REF!&lt;=7.9),3,IF(AND(6.5&lt;=#REF!,#REF!&lt;=6.9),2.5,IF(AND(5.5&lt;=#REF!,#REF!&lt;=6.4),2,IF(AND(5&lt;=#REF!,#REF!&lt;=5.4),1.5,IF(AND(4&lt;=#REF!,#REF!&lt;=4.9),1,0)))))))</f>
        <v>#REF!</v>
      </c>
      <c r="Q61" s="23" t="e">
        <f>IF(AND(8.5&lt;=#REF!,#REF!&lt;=10),"A",IF(AND(8&lt;=#REF!,#REF!&lt;=8.4),"B+",IF(AND(7&lt;=#REF!,#REF!&lt;=7.9),"B",IF(AND(6.5&lt;=#REF!,#REF!&lt;=6.9),"C+",IF(AND(5.5&lt;=#REF!,#REF!&lt;=6.4),"C",IF(AND(5&lt;=#REF!,#REF!&lt;=5.4),"D+",IF(AND(4&lt;=#REF!,#REF!&lt;=4.9),"D",IF(#REF!=0,"X","F"))))))))</f>
        <v>#REF!</v>
      </c>
      <c r="R61" s="24" t="e">
        <f>IF(AND(8.5&lt;=#REF!,#REF!&lt;=10),4,IF(AND(8&lt;=#REF!,#REF!&lt;=8.4),3.5,IF(AND(7&lt;=#REF!,#REF!&lt;=7.9),3,IF(AND(6.5&lt;=#REF!,#REF!&lt;=6.9),2.5,IF(AND(5.5&lt;=#REF!,#REF!&lt;=6.4),2,IF(AND(5&lt;=#REF!,#REF!&lt;=5.4),1.5,IF(AND(4&lt;=#REF!,#REF!&lt;=4.9),1,0)))))))</f>
        <v>#REF!</v>
      </c>
      <c r="S61" s="23" t="e">
        <f>IF(AND(8.5&lt;=#REF!,#REF!&lt;=10),"A",IF(AND(8&lt;=#REF!,#REF!&lt;=8.4),"B+",IF(AND(7&lt;=#REF!,#REF!&lt;=7.9),"B",IF(AND(6.5&lt;=#REF!,#REF!&lt;=6.9),"C+",IF(AND(5.5&lt;=#REF!,#REF!&lt;=6.4),"C",IF(AND(5&lt;=#REF!,#REF!&lt;=5.4),"D+",IF(AND(4&lt;=#REF!,#REF!&lt;=4.9),"D",IF(#REF!=0,"X","F"))))))))</f>
        <v>#REF!</v>
      </c>
      <c r="T61" s="24" t="e">
        <f>IF(AND(8.5&lt;=#REF!,#REF!&lt;=10),4,IF(AND(8&lt;=#REF!,#REF!&lt;=8.4),3.5,IF(AND(7&lt;=#REF!,#REF!&lt;=7.9),3,IF(AND(6.5&lt;=#REF!,#REF!&lt;=6.9),2.5,IF(AND(5.5&lt;=#REF!,#REF!&lt;=6.4),2,IF(AND(5&lt;=#REF!,#REF!&lt;=5.4),1.5,IF(AND(4&lt;=#REF!,#REF!&lt;=4.9),1,0)))))))</f>
        <v>#REF!</v>
      </c>
      <c r="U61" s="23" t="e">
        <f>IF(AND(8.5&lt;=#REF!,#REF!&lt;=10),"A",IF(AND(8&lt;=#REF!,#REF!&lt;=8.4),"B+",IF(AND(7&lt;=#REF!,#REF!&lt;=7.9),"B",IF(AND(6.5&lt;=#REF!,#REF!&lt;=6.9),"C+",IF(AND(5.5&lt;=#REF!,#REF!&lt;=6.4),"C",IF(AND(5&lt;=#REF!,#REF!&lt;=5.4),"D+",IF(AND(4&lt;=#REF!,#REF!&lt;=4.9),"D",IF(#REF!=0,"X","F"))))))))</f>
        <v>#REF!</v>
      </c>
      <c r="V61" s="24" t="e">
        <f>IF(AND(8.5&lt;=#REF!,#REF!&lt;=10),4,IF(AND(8&lt;=#REF!,#REF!&lt;=8.4),3.5,IF(AND(7&lt;=#REF!,#REF!&lt;=7.9),3,IF(AND(6.5&lt;=#REF!,#REF!&lt;=6.9),2.5,IF(AND(5.5&lt;=#REF!,#REF!&lt;=6.4),2,IF(AND(5&lt;=#REF!,#REF!&lt;=5.4),1.5,IF(AND(4&lt;=#REF!,#REF!&lt;=4.9),1,0)))))))</f>
        <v>#REF!</v>
      </c>
      <c r="W61" s="23" t="e">
        <f>IF(AND(8.5&lt;=#REF!,#REF!&lt;=10),"A",IF(AND(8&lt;=#REF!,#REF!&lt;=8.4),"B+",IF(AND(7&lt;=#REF!,#REF!&lt;=7.9),"B",IF(AND(6.5&lt;=#REF!,#REF!&lt;=6.9),"C+",IF(AND(5.5&lt;=#REF!,#REF!&lt;=6.4),"C",IF(AND(5&lt;=#REF!,#REF!&lt;=5.4),"D+",IF(AND(4&lt;=#REF!,#REF!&lt;=4.9),"D",IF(#REF!=0,"X","F"))))))))</f>
        <v>#REF!</v>
      </c>
      <c r="X61" s="24" t="e">
        <f>IF(AND(8.5&lt;=#REF!,#REF!&lt;=10),4,IF(AND(8&lt;=#REF!,#REF!&lt;=8.4),3.5,IF(AND(7&lt;=#REF!,#REF!&lt;=7.9),3,IF(AND(6.5&lt;=#REF!,#REF!&lt;=6.9),2.5,IF(AND(5.5&lt;=#REF!,#REF!&lt;=6.4),2,IF(AND(5&lt;=#REF!,#REF!&lt;=5.4),1.5,IF(AND(4&lt;=#REF!,#REF!&lt;=4.9),1,0)))))))</f>
        <v>#REF!</v>
      </c>
      <c r="Y61" s="15" t="e">
        <f>IF(AND(8.5&lt;=#REF!,#REF!&lt;=10),"A",IF(AND(8&lt;=#REF!,#REF!&lt;=8.4),"B+",IF(AND(7&lt;=#REF!,#REF!&lt;=7.9),"B",IF(AND(6.5&lt;=#REF!,#REF!&lt;=6.9),"C+",IF(AND(5.5&lt;=#REF!,#REF!&lt;=6.4),"C",IF(AND(5&lt;=#REF!,#REF!&lt;=5.4),"D+",IF(AND(4&lt;=#REF!,#REF!&lt;=4.9),"D",IF(#REF!=0,"X","F"))))))))</f>
        <v>#REF!</v>
      </c>
      <c r="Z61" s="16" t="e">
        <f>IF(AND(8.5&lt;=#REF!,#REF!&lt;=10),4,IF(AND(8&lt;=#REF!,#REF!&lt;=8.4),3.5,IF(AND(7&lt;=#REF!,#REF!&lt;=7.9),3,IF(AND(6.5&lt;=#REF!,#REF!&lt;=6.9),2.5,IF(AND(5.5&lt;=#REF!,#REF!&lt;=6.4),2,IF(AND(5&lt;=#REF!,#REF!&lt;=5.4),1.5,IF(AND(4&lt;=#REF!,#REF!&lt;=4.9),1,0)))))))</f>
        <v>#REF!</v>
      </c>
      <c r="AA61" s="15" t="e">
        <f>IF(AND(8.5&lt;=#REF!,#REF!&lt;=10),"A",IF(AND(8&lt;=#REF!,#REF!&lt;=8.4),"B+",IF(AND(7&lt;=#REF!,#REF!&lt;=7.9),"B",IF(AND(6.5&lt;=#REF!,#REF!&lt;=6.9),"C+",IF(AND(5.5&lt;=#REF!,#REF!&lt;=6.4),"C",IF(AND(5&lt;=#REF!,#REF!&lt;=5.4),"D+",IF(AND(4&lt;=#REF!,#REF!&lt;=4.9),"D",IF(#REF!=0,"X","F"))))))))</f>
        <v>#REF!</v>
      </c>
      <c r="AB61" s="16" t="e">
        <f>IF(AND(8.5&lt;=#REF!,#REF!&lt;=10),4,IF(AND(8&lt;=#REF!,#REF!&lt;=8.4),3.5,IF(AND(7&lt;=#REF!,#REF!&lt;=7.9),3,IF(AND(6.5&lt;=#REF!,#REF!&lt;=6.9),2.5,IF(AND(5.5&lt;=#REF!,#REF!&lt;=6.4),2,IF(AND(5&lt;=#REF!,#REF!&lt;=5.4),1.5,IF(AND(4&lt;=#REF!,#REF!&lt;=4.9),1,0)))))))</f>
        <v>#REF!</v>
      </c>
      <c r="AC61" s="17" t="e">
        <f>ROUND((SUMPRODUCT($E$5:$N$5,E61:N61)/SUM($E$5:$N$5)),2)</f>
        <v>#REF!</v>
      </c>
      <c r="AD61" s="17" t="e">
        <f t="shared" si="0"/>
        <v>#REF!</v>
      </c>
      <c r="AE61" s="3">
        <f>SUMIF(E61:AB61,#REF!,$E$5:$AB$5)</f>
        <v>24</v>
      </c>
      <c r="AF61" s="17" t="e">
        <f>ROUND((SUMPRODUCT($E$5:$AB$5,E61:AB61)/AE61),2)</f>
        <v>#REF!</v>
      </c>
    </row>
    <row r="62" spans="1:32" ht="23.25" customHeight="1" hidden="1">
      <c r="A62" s="35"/>
      <c r="B62" s="41"/>
      <c r="C62" s="42"/>
      <c r="D62" s="43"/>
      <c r="E62" s="13" t="e">
        <f>IF(AND(8.5&lt;=#REF!,#REF!&lt;=10),"A",IF(AND(8&lt;=#REF!,#REF!&lt;=8.4),"B+",IF(AND(7&lt;=#REF!,#REF!&lt;=7.9),"B",IF(AND(6.5&lt;=#REF!,#REF!&lt;=6.9),"C+",IF(AND(5.5&lt;=#REF!,#REF!&lt;=6.4),"C",IF(AND(5&lt;=#REF!,#REF!&lt;=5.4),"D+",IF(AND(4&lt;=#REF!,#REF!&lt;=4.9),"D",IF(#REF!=0,"X","F"))))))))</f>
        <v>#REF!</v>
      </c>
      <c r="F62" s="14" t="e">
        <f>IF(AND(8.5&lt;=#REF!,#REF!&lt;=10),4,IF(AND(8&lt;=#REF!,#REF!&lt;=8.4),3.5,IF(AND(7&lt;=#REF!,#REF!&lt;=7.9),3,IF(AND(6.5&lt;=#REF!,#REF!&lt;=6.9),2.5,IF(AND(5.5&lt;=#REF!,#REF!&lt;=6.4),2,IF(AND(5&lt;=#REF!,#REF!&lt;=5.4),1.5,IF(AND(4&lt;=#REF!,#REF!&lt;=4.9),1,0)))))))</f>
        <v>#REF!</v>
      </c>
      <c r="G62" s="13" t="e">
        <f>IF(AND(8.5&lt;=#REF!,#REF!&lt;=10),"A",IF(AND(8&lt;=#REF!,#REF!&lt;=8.4),"B+",IF(AND(7&lt;=#REF!,#REF!&lt;=7.9),"B",IF(AND(6.5&lt;=#REF!,#REF!&lt;=6.9),"C+",IF(AND(5.5&lt;=#REF!,#REF!&lt;=6.4),"C",IF(AND(5&lt;=#REF!,#REF!&lt;=5.4),"D+",IF(AND(4&lt;=#REF!,#REF!&lt;=4.9),"D",IF(#REF!=0,"X","F"))))))))</f>
        <v>#REF!</v>
      </c>
      <c r="H62" s="14" t="e">
        <f>IF(AND(8.5&lt;=#REF!,#REF!&lt;=10),4,IF(AND(8&lt;=#REF!,#REF!&lt;=8.4),3.5,IF(AND(7&lt;=#REF!,#REF!&lt;=7.9),3,IF(AND(6.5&lt;=#REF!,#REF!&lt;=6.9),2.5,IF(AND(5.5&lt;=#REF!,#REF!&lt;=6.4),2,IF(AND(5&lt;=#REF!,#REF!&lt;=5.4),1.5,IF(AND(4&lt;=#REF!,#REF!&lt;=4.9),1,0)))))))</f>
        <v>#REF!</v>
      </c>
      <c r="I62" s="13" t="e">
        <f>IF(AND(8.5&lt;=#REF!,#REF!&lt;=10),"A",IF(AND(8&lt;=#REF!,#REF!&lt;=8.4),"B+",IF(AND(7&lt;=#REF!,#REF!&lt;=7.9),"B",IF(AND(6.5&lt;=#REF!,#REF!&lt;=6.9),"C+",IF(AND(5.5&lt;=#REF!,#REF!&lt;=6.4),"C",IF(AND(5&lt;=#REF!,#REF!&lt;=5.4),"D+",IF(AND(4&lt;=#REF!,#REF!&lt;=4.9),"D",IF(#REF!=0,"X","F"))))))))</f>
        <v>#REF!</v>
      </c>
      <c r="J62" s="14" t="e">
        <f>IF(AND(8.5&lt;=#REF!,#REF!&lt;=10),4,IF(AND(8&lt;=#REF!,#REF!&lt;=8.4),3.5,IF(AND(7&lt;=#REF!,#REF!&lt;=7.9),3,IF(AND(6.5&lt;=#REF!,#REF!&lt;=6.9),2.5,IF(AND(5.5&lt;=#REF!,#REF!&lt;=6.4),2,IF(AND(5&lt;=#REF!,#REF!&lt;=5.4),1.5,IF(AND(4&lt;=#REF!,#REF!&lt;=4.9),1,0)))))))</f>
        <v>#REF!</v>
      </c>
      <c r="K62" s="23" t="e">
        <f>IF(AND(8.5&lt;=#REF!,#REF!&lt;=10),"A",IF(AND(8&lt;=#REF!,#REF!&lt;=8.4),"B+",IF(AND(7&lt;=#REF!,#REF!&lt;=7.9),"B",IF(AND(6.5&lt;=#REF!,#REF!&lt;=6.9),"C+",IF(AND(5.5&lt;=#REF!,#REF!&lt;=6.4),"C",IF(AND(5&lt;=#REF!,#REF!&lt;=5.4),"D+",IF(AND(4&lt;=#REF!,#REF!&lt;=4.9),"D",IF(#REF!=0,"X","F"))))))))</f>
        <v>#REF!</v>
      </c>
      <c r="L62" s="24" t="e">
        <f>IF(AND(8.5&lt;=#REF!,#REF!&lt;=10),4,IF(AND(8&lt;=#REF!,#REF!&lt;=8.4),3.5,IF(AND(7&lt;=#REF!,#REF!&lt;=7.9),3,IF(AND(6.5&lt;=#REF!,#REF!&lt;=6.9),2.5,IF(AND(5.5&lt;=#REF!,#REF!&lt;=6.4),2,IF(AND(5&lt;=#REF!,#REF!&lt;=5.4),1.5,IF(AND(4&lt;=#REF!,#REF!&lt;=4.9),1,0)))))))</f>
        <v>#REF!</v>
      </c>
      <c r="M62" s="23" t="e">
        <f>IF(AND(8.5&lt;=#REF!,#REF!&lt;=10),"A",IF(AND(8&lt;=#REF!,#REF!&lt;=8.4),"B+",IF(AND(7&lt;=#REF!,#REF!&lt;=7.9),"B",IF(AND(6.5&lt;=#REF!,#REF!&lt;=6.9),"C+",IF(AND(5.5&lt;=#REF!,#REF!&lt;=6.4),"C",IF(AND(5&lt;=#REF!,#REF!&lt;=5.4),"D+",IF(AND(4&lt;=#REF!,#REF!&lt;=4.9),"D",IF(#REF!=0,"X","F"))))))))</f>
        <v>#REF!</v>
      </c>
      <c r="N62" s="24" t="e">
        <f>IF(AND(8.5&lt;=#REF!,#REF!&lt;=10),4,IF(AND(8&lt;=#REF!,#REF!&lt;=8.4),3.5,IF(AND(7&lt;=#REF!,#REF!&lt;=7.9),3,IF(AND(6.5&lt;=#REF!,#REF!&lt;=6.9),2.5,IF(AND(5.5&lt;=#REF!,#REF!&lt;=6.4),2,IF(AND(5&lt;=#REF!,#REF!&lt;=5.4),1.5,IF(AND(4&lt;=#REF!,#REF!&lt;=4.9),1,0)))))))</f>
        <v>#REF!</v>
      </c>
      <c r="O62" s="23" t="e">
        <f>IF(AND(8.5&lt;=#REF!,#REF!&lt;=10),"A",IF(AND(8&lt;=#REF!,#REF!&lt;=8.4),"B+",IF(AND(7&lt;=#REF!,#REF!&lt;=7.9),"B",IF(AND(6.5&lt;=#REF!,#REF!&lt;=6.9),"C+",IF(AND(5.5&lt;=#REF!,#REF!&lt;=6.4),"C",IF(AND(5&lt;=#REF!,#REF!&lt;=5.4),"D+",IF(AND(4&lt;=#REF!,#REF!&lt;=4.9),"D",IF(#REF!=0,"X","F"))))))))</f>
        <v>#REF!</v>
      </c>
      <c r="P62" s="24" t="e">
        <f>IF(AND(8.5&lt;=#REF!,#REF!&lt;=10),4,IF(AND(8&lt;=#REF!,#REF!&lt;=8.4),3.5,IF(AND(7&lt;=#REF!,#REF!&lt;=7.9),3,IF(AND(6.5&lt;=#REF!,#REF!&lt;=6.9),2.5,IF(AND(5.5&lt;=#REF!,#REF!&lt;=6.4),2,IF(AND(5&lt;=#REF!,#REF!&lt;=5.4),1.5,IF(AND(4&lt;=#REF!,#REF!&lt;=4.9),1,0)))))))</f>
        <v>#REF!</v>
      </c>
      <c r="Q62" s="23" t="e">
        <f>IF(AND(8.5&lt;=#REF!,#REF!&lt;=10),"A",IF(AND(8&lt;=#REF!,#REF!&lt;=8.4),"B+",IF(AND(7&lt;=#REF!,#REF!&lt;=7.9),"B",IF(AND(6.5&lt;=#REF!,#REF!&lt;=6.9),"C+",IF(AND(5.5&lt;=#REF!,#REF!&lt;=6.4),"C",IF(AND(5&lt;=#REF!,#REF!&lt;=5.4),"D+",IF(AND(4&lt;=#REF!,#REF!&lt;=4.9),"D",IF(#REF!=0,"X","F"))))))))</f>
        <v>#REF!</v>
      </c>
      <c r="R62" s="24" t="e">
        <f>IF(AND(8.5&lt;=#REF!,#REF!&lt;=10),4,IF(AND(8&lt;=#REF!,#REF!&lt;=8.4),3.5,IF(AND(7&lt;=#REF!,#REF!&lt;=7.9),3,IF(AND(6.5&lt;=#REF!,#REF!&lt;=6.9),2.5,IF(AND(5.5&lt;=#REF!,#REF!&lt;=6.4),2,IF(AND(5&lt;=#REF!,#REF!&lt;=5.4),1.5,IF(AND(4&lt;=#REF!,#REF!&lt;=4.9),1,0)))))))</f>
        <v>#REF!</v>
      </c>
      <c r="S62" s="23" t="e">
        <f>IF(AND(8.5&lt;=#REF!,#REF!&lt;=10),"A",IF(AND(8&lt;=#REF!,#REF!&lt;=8.4),"B+",IF(AND(7&lt;=#REF!,#REF!&lt;=7.9),"B",IF(AND(6.5&lt;=#REF!,#REF!&lt;=6.9),"C+",IF(AND(5.5&lt;=#REF!,#REF!&lt;=6.4),"C",IF(AND(5&lt;=#REF!,#REF!&lt;=5.4),"D+",IF(AND(4&lt;=#REF!,#REF!&lt;=4.9),"D",IF(#REF!=0,"X","F"))))))))</f>
        <v>#REF!</v>
      </c>
      <c r="T62" s="24" t="e">
        <f>IF(AND(8.5&lt;=#REF!,#REF!&lt;=10),4,IF(AND(8&lt;=#REF!,#REF!&lt;=8.4),3.5,IF(AND(7&lt;=#REF!,#REF!&lt;=7.9),3,IF(AND(6.5&lt;=#REF!,#REF!&lt;=6.9),2.5,IF(AND(5.5&lt;=#REF!,#REF!&lt;=6.4),2,IF(AND(5&lt;=#REF!,#REF!&lt;=5.4),1.5,IF(AND(4&lt;=#REF!,#REF!&lt;=4.9),1,0)))))))</f>
        <v>#REF!</v>
      </c>
      <c r="U62" s="23" t="e">
        <f>IF(AND(8.5&lt;=#REF!,#REF!&lt;=10),"A",IF(AND(8&lt;=#REF!,#REF!&lt;=8.4),"B+",IF(AND(7&lt;=#REF!,#REF!&lt;=7.9),"B",IF(AND(6.5&lt;=#REF!,#REF!&lt;=6.9),"C+",IF(AND(5.5&lt;=#REF!,#REF!&lt;=6.4),"C",IF(AND(5&lt;=#REF!,#REF!&lt;=5.4),"D+",IF(AND(4&lt;=#REF!,#REF!&lt;=4.9),"D",IF(#REF!=0,"X","F"))))))))</f>
        <v>#REF!</v>
      </c>
      <c r="V62" s="24" t="e">
        <f>IF(AND(8.5&lt;=#REF!,#REF!&lt;=10),4,IF(AND(8&lt;=#REF!,#REF!&lt;=8.4),3.5,IF(AND(7&lt;=#REF!,#REF!&lt;=7.9),3,IF(AND(6.5&lt;=#REF!,#REF!&lt;=6.9),2.5,IF(AND(5.5&lt;=#REF!,#REF!&lt;=6.4),2,IF(AND(5&lt;=#REF!,#REF!&lt;=5.4),1.5,IF(AND(4&lt;=#REF!,#REF!&lt;=4.9),1,0)))))))</f>
        <v>#REF!</v>
      </c>
      <c r="W62" s="23" t="e">
        <f>IF(AND(8.5&lt;=#REF!,#REF!&lt;=10),"A",IF(AND(8&lt;=#REF!,#REF!&lt;=8.4),"B+",IF(AND(7&lt;=#REF!,#REF!&lt;=7.9),"B",IF(AND(6.5&lt;=#REF!,#REF!&lt;=6.9),"C+",IF(AND(5.5&lt;=#REF!,#REF!&lt;=6.4),"C",IF(AND(5&lt;=#REF!,#REF!&lt;=5.4),"D+",IF(AND(4&lt;=#REF!,#REF!&lt;=4.9),"D",IF(#REF!=0,"X","F"))))))))</f>
        <v>#REF!</v>
      </c>
      <c r="X62" s="24" t="e">
        <f>IF(AND(8.5&lt;=#REF!,#REF!&lt;=10),4,IF(AND(8&lt;=#REF!,#REF!&lt;=8.4),3.5,IF(AND(7&lt;=#REF!,#REF!&lt;=7.9),3,IF(AND(6.5&lt;=#REF!,#REF!&lt;=6.9),2.5,IF(AND(5.5&lt;=#REF!,#REF!&lt;=6.4),2,IF(AND(5&lt;=#REF!,#REF!&lt;=5.4),1.5,IF(AND(4&lt;=#REF!,#REF!&lt;=4.9),1,0)))))))</f>
        <v>#REF!</v>
      </c>
      <c r="Y62" s="15" t="e">
        <f>IF(AND(8.5&lt;=#REF!,#REF!&lt;=10),"A",IF(AND(8&lt;=#REF!,#REF!&lt;=8.4),"B+",IF(AND(7&lt;=#REF!,#REF!&lt;=7.9),"B",IF(AND(6.5&lt;=#REF!,#REF!&lt;=6.9),"C+",IF(AND(5.5&lt;=#REF!,#REF!&lt;=6.4),"C",IF(AND(5&lt;=#REF!,#REF!&lt;=5.4),"D+",IF(AND(4&lt;=#REF!,#REF!&lt;=4.9),"D",IF(#REF!=0,"X","F"))))))))</f>
        <v>#REF!</v>
      </c>
      <c r="Z62" s="16" t="e">
        <f>IF(AND(8.5&lt;=#REF!,#REF!&lt;=10),4,IF(AND(8&lt;=#REF!,#REF!&lt;=8.4),3.5,IF(AND(7&lt;=#REF!,#REF!&lt;=7.9),3,IF(AND(6.5&lt;=#REF!,#REF!&lt;=6.9),2.5,IF(AND(5.5&lt;=#REF!,#REF!&lt;=6.4),2,IF(AND(5&lt;=#REF!,#REF!&lt;=5.4),1.5,IF(AND(4&lt;=#REF!,#REF!&lt;=4.9),1,0)))))))</f>
        <v>#REF!</v>
      </c>
      <c r="AA62" s="15" t="e">
        <f>IF(AND(8.5&lt;=#REF!,#REF!&lt;=10),"A",IF(AND(8&lt;=#REF!,#REF!&lt;=8.4),"B+",IF(AND(7&lt;=#REF!,#REF!&lt;=7.9),"B",IF(AND(6.5&lt;=#REF!,#REF!&lt;=6.9),"C+",IF(AND(5.5&lt;=#REF!,#REF!&lt;=6.4),"C",IF(AND(5&lt;=#REF!,#REF!&lt;=5.4),"D+",IF(AND(4&lt;=#REF!,#REF!&lt;=4.9),"D",IF(#REF!=0,"X","F"))))))))</f>
        <v>#REF!</v>
      </c>
      <c r="AB62" s="16" t="e">
        <f>IF(AND(8.5&lt;=#REF!,#REF!&lt;=10),4,IF(AND(8&lt;=#REF!,#REF!&lt;=8.4),3.5,IF(AND(7&lt;=#REF!,#REF!&lt;=7.9),3,IF(AND(6.5&lt;=#REF!,#REF!&lt;=6.9),2.5,IF(AND(5.5&lt;=#REF!,#REF!&lt;=6.4),2,IF(AND(5&lt;=#REF!,#REF!&lt;=5.4),1.5,IF(AND(4&lt;=#REF!,#REF!&lt;=4.9),1,0)))))))</f>
        <v>#REF!</v>
      </c>
      <c r="AC62" s="17" t="e">
        <f>ROUND((SUMPRODUCT($E$5:$N$5,E62:N62)/SUM($E$5:$N$5)),2)</f>
        <v>#REF!</v>
      </c>
      <c r="AD62" s="17" t="e">
        <f t="shared" si="0"/>
        <v>#REF!</v>
      </c>
      <c r="AE62" s="3">
        <f>SUMIF(E62:AB62,#REF!,$E$5:$AB$5)</f>
        <v>24</v>
      </c>
      <c r="AF62" s="17" t="e">
        <f>ROUND((SUMPRODUCT($E$5:$AB$5,E62:AB62)/AE62),2)</f>
        <v>#REF!</v>
      </c>
    </row>
    <row r="63" spans="1:32" ht="23.25" customHeight="1" hidden="1">
      <c r="A63" s="35"/>
      <c r="B63" s="41"/>
      <c r="C63" s="42"/>
      <c r="D63" s="43"/>
      <c r="E63" s="13"/>
      <c r="F63" s="14"/>
      <c r="G63" s="13"/>
      <c r="H63" s="14"/>
      <c r="I63" s="13"/>
      <c r="J63" s="14"/>
      <c r="K63" s="23"/>
      <c r="L63" s="24"/>
      <c r="M63" s="23"/>
      <c r="N63" s="24"/>
      <c r="O63" s="23"/>
      <c r="P63" s="24"/>
      <c r="Q63" s="23"/>
      <c r="R63" s="24"/>
      <c r="S63" s="23"/>
      <c r="T63" s="24"/>
      <c r="U63" s="23"/>
      <c r="V63" s="24"/>
      <c r="W63" s="23"/>
      <c r="X63" s="24"/>
      <c r="Y63" s="15"/>
      <c r="Z63" s="16"/>
      <c r="AA63" s="15"/>
      <c r="AB63" s="16"/>
      <c r="AC63" s="17"/>
      <c r="AD63" s="17"/>
      <c r="AE63" s="3"/>
      <c r="AF63" s="17"/>
    </row>
    <row r="64" spans="1:32" ht="23.25" customHeight="1" hidden="1">
      <c r="A64" s="35"/>
      <c r="B64" s="41"/>
      <c r="C64" s="42"/>
      <c r="D64" s="43"/>
      <c r="E64" s="13"/>
      <c r="F64" s="14"/>
      <c r="G64" s="13"/>
      <c r="H64" s="14"/>
      <c r="I64" s="13"/>
      <c r="J64" s="14"/>
      <c r="K64" s="23"/>
      <c r="L64" s="24"/>
      <c r="M64" s="23"/>
      <c r="N64" s="24"/>
      <c r="O64" s="23"/>
      <c r="P64" s="24"/>
      <c r="Q64" s="23"/>
      <c r="R64" s="24"/>
      <c r="S64" s="23"/>
      <c r="T64" s="24"/>
      <c r="U64" s="23"/>
      <c r="V64" s="24"/>
      <c r="W64" s="23"/>
      <c r="X64" s="24"/>
      <c r="Y64" s="15"/>
      <c r="Z64" s="16"/>
      <c r="AA64" s="15"/>
      <c r="AB64" s="16"/>
      <c r="AC64" s="17"/>
      <c r="AD64" s="17"/>
      <c r="AE64" s="3"/>
      <c r="AF64" s="17"/>
    </row>
    <row r="65" spans="1:32" ht="23.25" customHeight="1" hidden="1">
      <c r="A65" s="35"/>
      <c r="B65" s="41"/>
      <c r="C65" s="42"/>
      <c r="D65" s="43"/>
      <c r="E65" s="13"/>
      <c r="F65" s="14"/>
      <c r="G65" s="13"/>
      <c r="H65" s="14"/>
      <c r="I65" s="13"/>
      <c r="J65" s="14"/>
      <c r="K65" s="23"/>
      <c r="L65" s="24"/>
      <c r="M65" s="23"/>
      <c r="N65" s="24"/>
      <c r="O65" s="23"/>
      <c r="P65" s="24"/>
      <c r="Q65" s="23"/>
      <c r="R65" s="24"/>
      <c r="S65" s="23"/>
      <c r="T65" s="24"/>
      <c r="U65" s="23"/>
      <c r="V65" s="24"/>
      <c r="W65" s="23"/>
      <c r="X65" s="24"/>
      <c r="Y65" s="15"/>
      <c r="Z65" s="16"/>
      <c r="AA65" s="15"/>
      <c r="AB65" s="16"/>
      <c r="AC65" s="17"/>
      <c r="AD65" s="17"/>
      <c r="AE65" s="3"/>
      <c r="AF65" s="17"/>
    </row>
    <row r="66" spans="1:32" ht="23.25" customHeight="1" hidden="1">
      <c r="A66" s="35">
        <v>58</v>
      </c>
      <c r="B66" s="32"/>
      <c r="C66" s="33"/>
      <c r="D66" s="34"/>
      <c r="E66" s="13" t="e">
        <f>IF(AND(8.5&lt;=#REF!,#REF!&lt;=10),"A",IF(AND(8&lt;=#REF!,#REF!&lt;=8.4),"B+",IF(AND(7&lt;=#REF!,#REF!&lt;=7.9),"B",IF(AND(6.5&lt;=#REF!,#REF!&lt;=6.9),"C+",IF(AND(5.5&lt;=#REF!,#REF!&lt;=6.4),"C",IF(AND(5&lt;=#REF!,#REF!&lt;=5.4),"D+",IF(AND(4&lt;=#REF!,#REF!&lt;=4.9),"D",IF(#REF!=0,"X","F"))))))))</f>
        <v>#REF!</v>
      </c>
      <c r="F66" s="14" t="e">
        <f>IF(AND(8.5&lt;=#REF!,#REF!&lt;=10),4,IF(AND(8&lt;=#REF!,#REF!&lt;=8.4),3.5,IF(AND(7&lt;=#REF!,#REF!&lt;=7.9),3,IF(AND(6.5&lt;=#REF!,#REF!&lt;=6.9),2.5,IF(AND(5.5&lt;=#REF!,#REF!&lt;=6.4),2,IF(AND(5&lt;=#REF!,#REF!&lt;=5.4),1.5,IF(AND(4&lt;=#REF!,#REF!&lt;=4.9),1,0)))))))</f>
        <v>#REF!</v>
      </c>
      <c r="G66" s="13" t="e">
        <f>IF(AND(8.5&lt;=#REF!,#REF!&lt;=10),"A",IF(AND(8&lt;=#REF!,#REF!&lt;=8.4),"B+",IF(AND(7&lt;=#REF!,#REF!&lt;=7.9),"B",IF(AND(6.5&lt;=#REF!,#REF!&lt;=6.9),"C+",IF(AND(5.5&lt;=#REF!,#REF!&lt;=6.4),"C",IF(AND(5&lt;=#REF!,#REF!&lt;=5.4),"D+",IF(AND(4&lt;=#REF!,#REF!&lt;=4.9),"D",IF(#REF!=0,"X","F"))))))))</f>
        <v>#REF!</v>
      </c>
      <c r="H66" s="14" t="e">
        <f>IF(AND(8.5&lt;=#REF!,#REF!&lt;=10),4,IF(AND(8&lt;=#REF!,#REF!&lt;=8.4),3.5,IF(AND(7&lt;=#REF!,#REF!&lt;=7.9),3,IF(AND(6.5&lt;=#REF!,#REF!&lt;=6.9),2.5,IF(AND(5.5&lt;=#REF!,#REF!&lt;=6.4),2,IF(AND(5&lt;=#REF!,#REF!&lt;=5.4),1.5,IF(AND(4&lt;=#REF!,#REF!&lt;=4.9),1,0)))))))</f>
        <v>#REF!</v>
      </c>
      <c r="I66" s="13" t="e">
        <f>IF(AND(8.5&lt;=#REF!,#REF!&lt;=10),"A",IF(AND(8&lt;=#REF!,#REF!&lt;=8.4),"B+",IF(AND(7&lt;=#REF!,#REF!&lt;=7.9),"B",IF(AND(6.5&lt;=#REF!,#REF!&lt;=6.9),"C+",IF(AND(5.5&lt;=#REF!,#REF!&lt;=6.4),"C",IF(AND(5&lt;=#REF!,#REF!&lt;=5.4),"D+",IF(AND(4&lt;=#REF!,#REF!&lt;=4.9),"D",IF(#REF!=0,"X","F"))))))))</f>
        <v>#REF!</v>
      </c>
      <c r="J66" s="14" t="e">
        <f>IF(AND(8.5&lt;=#REF!,#REF!&lt;=10),4,IF(AND(8&lt;=#REF!,#REF!&lt;=8.4),3.5,IF(AND(7&lt;=#REF!,#REF!&lt;=7.9),3,IF(AND(6.5&lt;=#REF!,#REF!&lt;=6.9),2.5,IF(AND(5.5&lt;=#REF!,#REF!&lt;=6.4),2,IF(AND(5&lt;=#REF!,#REF!&lt;=5.4),1.5,IF(AND(4&lt;=#REF!,#REF!&lt;=4.9),1,0)))))))</f>
        <v>#REF!</v>
      </c>
      <c r="K66" s="23" t="e">
        <f>IF(AND(8.5&lt;=#REF!,#REF!&lt;=10),"A",IF(AND(8&lt;=#REF!,#REF!&lt;=8.4),"B+",IF(AND(7&lt;=#REF!,#REF!&lt;=7.9),"B",IF(AND(6.5&lt;=#REF!,#REF!&lt;=6.9),"C+",IF(AND(5.5&lt;=#REF!,#REF!&lt;=6.4),"C",IF(AND(5&lt;=#REF!,#REF!&lt;=5.4),"D+",IF(AND(4&lt;=#REF!,#REF!&lt;=4.9),"D",IF(#REF!=0,"X","F"))))))))</f>
        <v>#REF!</v>
      </c>
      <c r="L66" s="24" t="e">
        <f>IF(AND(8.5&lt;=#REF!,#REF!&lt;=10),4,IF(AND(8&lt;=#REF!,#REF!&lt;=8.4),3.5,IF(AND(7&lt;=#REF!,#REF!&lt;=7.9),3,IF(AND(6.5&lt;=#REF!,#REF!&lt;=6.9),2.5,IF(AND(5.5&lt;=#REF!,#REF!&lt;=6.4),2,IF(AND(5&lt;=#REF!,#REF!&lt;=5.4),1.5,IF(AND(4&lt;=#REF!,#REF!&lt;=4.9),1,0)))))))</f>
        <v>#REF!</v>
      </c>
      <c r="M66" s="23" t="e">
        <f>IF(AND(8.5&lt;=#REF!,#REF!&lt;=10),"A",IF(AND(8&lt;=#REF!,#REF!&lt;=8.4),"B+",IF(AND(7&lt;=#REF!,#REF!&lt;=7.9),"B",IF(AND(6.5&lt;=#REF!,#REF!&lt;=6.9),"C+",IF(AND(5.5&lt;=#REF!,#REF!&lt;=6.4),"C",IF(AND(5&lt;=#REF!,#REF!&lt;=5.4),"D+",IF(AND(4&lt;=#REF!,#REF!&lt;=4.9),"D",IF(#REF!=0,"X","F"))))))))</f>
        <v>#REF!</v>
      </c>
      <c r="N66" s="24" t="e">
        <f>IF(AND(8.5&lt;=#REF!,#REF!&lt;=10),4,IF(AND(8&lt;=#REF!,#REF!&lt;=8.4),3.5,IF(AND(7&lt;=#REF!,#REF!&lt;=7.9),3,IF(AND(6.5&lt;=#REF!,#REF!&lt;=6.9),2.5,IF(AND(5.5&lt;=#REF!,#REF!&lt;=6.4),2,IF(AND(5&lt;=#REF!,#REF!&lt;=5.4),1.5,IF(AND(4&lt;=#REF!,#REF!&lt;=4.9),1,0)))))))</f>
        <v>#REF!</v>
      </c>
      <c r="O66" s="23" t="e">
        <f>IF(AND(8.5&lt;=#REF!,#REF!&lt;=10),"A",IF(AND(8&lt;=#REF!,#REF!&lt;=8.4),"B+",IF(AND(7&lt;=#REF!,#REF!&lt;=7.9),"B",IF(AND(6.5&lt;=#REF!,#REF!&lt;=6.9),"C+",IF(AND(5.5&lt;=#REF!,#REF!&lt;=6.4),"C",IF(AND(5&lt;=#REF!,#REF!&lt;=5.4),"D+",IF(AND(4&lt;=#REF!,#REF!&lt;=4.9),"D",IF(#REF!=0,"X","F"))))))))</f>
        <v>#REF!</v>
      </c>
      <c r="P66" s="24" t="e">
        <f>IF(AND(8.5&lt;=#REF!,#REF!&lt;=10),4,IF(AND(8&lt;=#REF!,#REF!&lt;=8.4),3.5,IF(AND(7&lt;=#REF!,#REF!&lt;=7.9),3,IF(AND(6.5&lt;=#REF!,#REF!&lt;=6.9),2.5,IF(AND(5.5&lt;=#REF!,#REF!&lt;=6.4),2,IF(AND(5&lt;=#REF!,#REF!&lt;=5.4),1.5,IF(AND(4&lt;=#REF!,#REF!&lt;=4.9),1,0)))))))</f>
        <v>#REF!</v>
      </c>
      <c r="Q66" s="23" t="e">
        <f>IF(AND(8.5&lt;=#REF!,#REF!&lt;=10),"A",IF(AND(8&lt;=#REF!,#REF!&lt;=8.4),"B+",IF(AND(7&lt;=#REF!,#REF!&lt;=7.9),"B",IF(AND(6.5&lt;=#REF!,#REF!&lt;=6.9),"C+",IF(AND(5.5&lt;=#REF!,#REF!&lt;=6.4),"C",IF(AND(5&lt;=#REF!,#REF!&lt;=5.4),"D+",IF(AND(4&lt;=#REF!,#REF!&lt;=4.9),"D",IF(#REF!=0,"X","F"))))))))</f>
        <v>#REF!</v>
      </c>
      <c r="R66" s="24" t="e">
        <f>IF(AND(8.5&lt;=#REF!,#REF!&lt;=10),4,IF(AND(8&lt;=#REF!,#REF!&lt;=8.4),3.5,IF(AND(7&lt;=#REF!,#REF!&lt;=7.9),3,IF(AND(6.5&lt;=#REF!,#REF!&lt;=6.9),2.5,IF(AND(5.5&lt;=#REF!,#REF!&lt;=6.4),2,IF(AND(5&lt;=#REF!,#REF!&lt;=5.4),1.5,IF(AND(4&lt;=#REF!,#REF!&lt;=4.9),1,0)))))))</f>
        <v>#REF!</v>
      </c>
      <c r="S66" s="23" t="e">
        <f>IF(AND(8.5&lt;=#REF!,#REF!&lt;=10),"A",IF(AND(8&lt;=#REF!,#REF!&lt;=8.4),"B+",IF(AND(7&lt;=#REF!,#REF!&lt;=7.9),"B",IF(AND(6.5&lt;=#REF!,#REF!&lt;=6.9),"C+",IF(AND(5.5&lt;=#REF!,#REF!&lt;=6.4),"C",IF(AND(5&lt;=#REF!,#REF!&lt;=5.4),"D+",IF(AND(4&lt;=#REF!,#REF!&lt;=4.9),"D",IF(#REF!=0,"X","F"))))))))</f>
        <v>#REF!</v>
      </c>
      <c r="T66" s="24" t="e">
        <f>IF(AND(8.5&lt;=#REF!,#REF!&lt;=10),4,IF(AND(8&lt;=#REF!,#REF!&lt;=8.4),3.5,IF(AND(7&lt;=#REF!,#REF!&lt;=7.9),3,IF(AND(6.5&lt;=#REF!,#REF!&lt;=6.9),2.5,IF(AND(5.5&lt;=#REF!,#REF!&lt;=6.4),2,IF(AND(5&lt;=#REF!,#REF!&lt;=5.4),1.5,IF(AND(4&lt;=#REF!,#REF!&lt;=4.9),1,0)))))))</f>
        <v>#REF!</v>
      </c>
      <c r="U66" s="23" t="e">
        <f>IF(AND(8.5&lt;=#REF!,#REF!&lt;=10),"A",IF(AND(8&lt;=#REF!,#REF!&lt;=8.4),"B+",IF(AND(7&lt;=#REF!,#REF!&lt;=7.9),"B",IF(AND(6.5&lt;=#REF!,#REF!&lt;=6.9),"C+",IF(AND(5.5&lt;=#REF!,#REF!&lt;=6.4),"C",IF(AND(5&lt;=#REF!,#REF!&lt;=5.4),"D+",IF(AND(4&lt;=#REF!,#REF!&lt;=4.9),"D",IF(#REF!=0,"X","F"))))))))</f>
        <v>#REF!</v>
      </c>
      <c r="V66" s="24" t="e">
        <f>IF(AND(8.5&lt;=#REF!,#REF!&lt;=10),4,IF(AND(8&lt;=#REF!,#REF!&lt;=8.4),3.5,IF(AND(7&lt;=#REF!,#REF!&lt;=7.9),3,IF(AND(6.5&lt;=#REF!,#REF!&lt;=6.9),2.5,IF(AND(5.5&lt;=#REF!,#REF!&lt;=6.4),2,IF(AND(5&lt;=#REF!,#REF!&lt;=5.4),1.5,IF(AND(4&lt;=#REF!,#REF!&lt;=4.9),1,0)))))))</f>
        <v>#REF!</v>
      </c>
      <c r="W66" s="23" t="e">
        <f>IF(AND(8.5&lt;=#REF!,#REF!&lt;=10),"A",IF(AND(8&lt;=#REF!,#REF!&lt;=8.4),"B+",IF(AND(7&lt;=#REF!,#REF!&lt;=7.9),"B",IF(AND(6.5&lt;=#REF!,#REF!&lt;=6.9),"C+",IF(AND(5.5&lt;=#REF!,#REF!&lt;=6.4),"C",IF(AND(5&lt;=#REF!,#REF!&lt;=5.4),"D+",IF(AND(4&lt;=#REF!,#REF!&lt;=4.9),"D",IF(#REF!=0,"X","F"))))))))</f>
        <v>#REF!</v>
      </c>
      <c r="X66" s="24" t="e">
        <f>IF(AND(8.5&lt;=#REF!,#REF!&lt;=10),4,IF(AND(8&lt;=#REF!,#REF!&lt;=8.4),3.5,IF(AND(7&lt;=#REF!,#REF!&lt;=7.9),3,IF(AND(6.5&lt;=#REF!,#REF!&lt;=6.9),2.5,IF(AND(5.5&lt;=#REF!,#REF!&lt;=6.4),2,IF(AND(5&lt;=#REF!,#REF!&lt;=5.4),1.5,IF(AND(4&lt;=#REF!,#REF!&lt;=4.9),1,0)))))))</f>
        <v>#REF!</v>
      </c>
      <c r="Y66" s="15" t="e">
        <f>IF(AND(8.5&lt;=#REF!,#REF!&lt;=10),"A",IF(AND(8&lt;=#REF!,#REF!&lt;=8.4),"B+",IF(AND(7&lt;=#REF!,#REF!&lt;=7.9),"B",IF(AND(6.5&lt;=#REF!,#REF!&lt;=6.9),"C+",IF(AND(5.5&lt;=#REF!,#REF!&lt;=6.4),"C",IF(AND(5&lt;=#REF!,#REF!&lt;=5.4),"D+",IF(AND(4&lt;=#REF!,#REF!&lt;=4.9),"D",IF(#REF!=0,"X","F"))))))))</f>
        <v>#REF!</v>
      </c>
      <c r="Z66" s="16" t="e">
        <f>IF(AND(8.5&lt;=#REF!,#REF!&lt;=10),4,IF(AND(8&lt;=#REF!,#REF!&lt;=8.4),3.5,IF(AND(7&lt;=#REF!,#REF!&lt;=7.9),3,IF(AND(6.5&lt;=#REF!,#REF!&lt;=6.9),2.5,IF(AND(5.5&lt;=#REF!,#REF!&lt;=6.4),2,IF(AND(5&lt;=#REF!,#REF!&lt;=5.4),1.5,IF(AND(4&lt;=#REF!,#REF!&lt;=4.9),1,0)))))))</f>
        <v>#REF!</v>
      </c>
      <c r="AA66" s="15" t="e">
        <f>IF(AND(8.5&lt;=#REF!,#REF!&lt;=10),"A",IF(AND(8&lt;=#REF!,#REF!&lt;=8.4),"B+",IF(AND(7&lt;=#REF!,#REF!&lt;=7.9),"B",IF(AND(6.5&lt;=#REF!,#REF!&lt;=6.9),"C+",IF(AND(5.5&lt;=#REF!,#REF!&lt;=6.4),"C",IF(AND(5&lt;=#REF!,#REF!&lt;=5.4),"D+",IF(AND(4&lt;=#REF!,#REF!&lt;=4.9),"D",IF(#REF!=0,"X","F"))))))))</f>
        <v>#REF!</v>
      </c>
      <c r="AB66" s="16" t="e">
        <f>IF(AND(8.5&lt;=#REF!,#REF!&lt;=10),4,IF(AND(8&lt;=#REF!,#REF!&lt;=8.4),3.5,IF(AND(7&lt;=#REF!,#REF!&lt;=7.9),3,IF(AND(6.5&lt;=#REF!,#REF!&lt;=6.9),2.5,IF(AND(5.5&lt;=#REF!,#REF!&lt;=6.4),2,IF(AND(5&lt;=#REF!,#REF!&lt;=5.4),1.5,IF(AND(4&lt;=#REF!,#REF!&lt;=4.9),1,0)))))))</f>
        <v>#REF!</v>
      </c>
      <c r="AC66" s="17" t="e">
        <f>ROUND((SUMPRODUCT($E$5:$N$5,E66:N66)/SUM($E$5:$N$5)),2)</f>
        <v>#REF!</v>
      </c>
      <c r="AD66" s="17" t="e">
        <f t="shared" si="0"/>
        <v>#REF!</v>
      </c>
      <c r="AE66" s="3">
        <f>SUMIF(E66:AB66,#REF!,$E$5:$AB$5)</f>
        <v>24</v>
      </c>
      <c r="AF66" s="17" t="e">
        <f>ROUND((SUMPRODUCT($E$5:$AB$5,E66:AB66)/AE66),2)</f>
        <v>#REF!</v>
      </c>
    </row>
    <row r="72" spans="2:4" ht="15">
      <c r="B72" s="2">
        <f>34*40</f>
        <v>1360</v>
      </c>
      <c r="D72" s="2">
        <f>105*5</f>
        <v>525</v>
      </c>
    </row>
    <row r="75" ht="15">
      <c r="D75" s="2">
        <f>34*38000</f>
        <v>1292000</v>
      </c>
    </row>
    <row r="76" spans="4:7" ht="15">
      <c r="D76" s="2">
        <f>7*420</f>
        <v>2940</v>
      </c>
      <c r="G76" s="1">
        <f>2750000/50000</f>
        <v>55</v>
      </c>
    </row>
    <row r="77" ht="15">
      <c r="D77" s="2">
        <f>34*33</f>
        <v>1122</v>
      </c>
    </row>
    <row r="78" ht="15">
      <c r="D78" s="2">
        <f>11*22</f>
        <v>242</v>
      </c>
    </row>
    <row r="79" ht="15">
      <c r="D79" s="2">
        <f>D76+D77+D78</f>
        <v>4304</v>
      </c>
    </row>
    <row r="80" ht="15">
      <c r="D80" s="2">
        <f>D79-4938</f>
        <v>-634</v>
      </c>
    </row>
    <row r="81" ht="15">
      <c r="D81" s="2">
        <f>3360+1292+286</f>
        <v>4938</v>
      </c>
    </row>
    <row r="82" ht="15">
      <c r="D82" s="2">
        <f>1292-1122</f>
        <v>170</v>
      </c>
    </row>
  </sheetData>
  <sheetProtection/>
  <mergeCells count="24">
    <mergeCell ref="AA4:AB4"/>
    <mergeCell ref="O3:AB3"/>
    <mergeCell ref="AC3:AC4"/>
    <mergeCell ref="G4:H4"/>
    <mergeCell ref="I4:J4"/>
    <mergeCell ref="A1:D1"/>
    <mergeCell ref="E1:AD1"/>
    <mergeCell ref="E2:AD2"/>
    <mergeCell ref="A3:A5"/>
    <mergeCell ref="B3:C5"/>
    <mergeCell ref="D3:D5"/>
    <mergeCell ref="AD3:AD4"/>
    <mergeCell ref="K4:L4"/>
    <mergeCell ref="M4:N4"/>
    <mergeCell ref="Y4:Z4"/>
    <mergeCell ref="AF3:AF5"/>
    <mergeCell ref="AE3:AE4"/>
    <mergeCell ref="W4:X4"/>
    <mergeCell ref="E4:F4"/>
    <mergeCell ref="E3:N3"/>
    <mergeCell ref="O4:P4"/>
    <mergeCell ref="Q4:R4"/>
    <mergeCell ref="S4:T4"/>
    <mergeCell ref="U4:V4"/>
  </mergeCells>
  <conditionalFormatting sqref="E6:E26">
    <cfRule type="cellIs" priority="71" dxfId="0" operator="equal" stopIfTrue="1">
      <formula>"X"</formula>
    </cfRule>
    <cfRule type="cellIs" priority="72" dxfId="1" operator="equal" stopIfTrue="1">
      <formula>"F"</formula>
    </cfRule>
  </conditionalFormatting>
  <conditionalFormatting sqref="G6:G18">
    <cfRule type="cellIs" priority="67" dxfId="0" operator="equal" stopIfTrue="1">
      <formula>"X"</formula>
    </cfRule>
    <cfRule type="cellIs" priority="68" dxfId="1" operator="equal" stopIfTrue="1">
      <formula>"F"</formula>
    </cfRule>
  </conditionalFormatting>
  <conditionalFormatting sqref="I6:I18">
    <cfRule type="cellIs" priority="65" dxfId="0" operator="equal" stopIfTrue="1">
      <formula>"X"</formula>
    </cfRule>
    <cfRule type="cellIs" priority="66" dxfId="1" operator="equal" stopIfTrue="1">
      <formula>"F"</formula>
    </cfRule>
  </conditionalFormatting>
  <conditionalFormatting sqref="K6:K18">
    <cfRule type="cellIs" priority="63" dxfId="0" operator="equal" stopIfTrue="1">
      <formula>"X"</formula>
    </cfRule>
    <cfRule type="cellIs" priority="64" dxfId="1" operator="equal" stopIfTrue="1">
      <formula>"F"</formula>
    </cfRule>
  </conditionalFormatting>
  <conditionalFormatting sqref="M6:M18">
    <cfRule type="cellIs" priority="61" dxfId="0" operator="equal" stopIfTrue="1">
      <formula>"X"</formula>
    </cfRule>
    <cfRule type="cellIs" priority="62" dxfId="1" operator="equal" stopIfTrue="1">
      <formula>"F"</formula>
    </cfRule>
  </conditionalFormatting>
  <conditionalFormatting sqref="O6:O18">
    <cfRule type="cellIs" priority="59" dxfId="0" operator="equal" stopIfTrue="1">
      <formula>"X"</formula>
    </cfRule>
    <cfRule type="cellIs" priority="60" dxfId="1" operator="equal" stopIfTrue="1">
      <formula>"F"</formula>
    </cfRule>
  </conditionalFormatting>
  <conditionalFormatting sqref="Q6:Q18">
    <cfRule type="cellIs" priority="57" dxfId="0" operator="equal" stopIfTrue="1">
      <formula>"X"</formula>
    </cfRule>
    <cfRule type="cellIs" priority="58" dxfId="1" operator="equal" stopIfTrue="1">
      <formula>"F"</formula>
    </cfRule>
  </conditionalFormatting>
  <conditionalFormatting sqref="S6:S18">
    <cfRule type="cellIs" priority="55" dxfId="0" operator="equal" stopIfTrue="1">
      <formula>"X"</formula>
    </cfRule>
    <cfRule type="cellIs" priority="56" dxfId="1" operator="equal" stopIfTrue="1">
      <formula>"F"</formula>
    </cfRule>
  </conditionalFormatting>
  <conditionalFormatting sqref="U6:U18">
    <cfRule type="cellIs" priority="53" dxfId="0" operator="equal" stopIfTrue="1">
      <formula>"X"</formula>
    </cfRule>
    <cfRule type="cellIs" priority="54" dxfId="1" operator="equal" stopIfTrue="1">
      <formula>"F"</formula>
    </cfRule>
  </conditionalFormatting>
  <conditionalFormatting sqref="W6:W18">
    <cfRule type="cellIs" priority="51" dxfId="0" operator="equal" stopIfTrue="1">
      <formula>"X"</formula>
    </cfRule>
    <cfRule type="cellIs" priority="52" dxfId="1" operator="equal" stopIfTrue="1">
      <formula>"F"</formula>
    </cfRule>
  </conditionalFormatting>
  <conditionalFormatting sqref="Y6:Y18">
    <cfRule type="cellIs" priority="49" dxfId="0" operator="equal" stopIfTrue="1">
      <formula>"X"</formula>
    </cfRule>
    <cfRule type="cellIs" priority="50" dxfId="1" operator="equal" stopIfTrue="1">
      <formula>"F"</formula>
    </cfRule>
  </conditionalFormatting>
  <conditionalFormatting sqref="AA6:AA18">
    <cfRule type="cellIs" priority="47" dxfId="0" operator="equal" stopIfTrue="1">
      <formula>"X"</formula>
    </cfRule>
    <cfRule type="cellIs" priority="48" dxfId="1" operator="equal" stopIfTrue="1">
      <formula>"F"</formula>
    </cfRule>
  </conditionalFormatting>
  <printOptions horizontalCentered="1"/>
  <pageMargins left="0.33" right="0.18" top="0.26" bottom="0.3" header="0" footer="0"/>
  <pageSetup horizontalDpi="600" verticalDpi="600" orientation="landscape" paperSize="9" r:id="rId3"/>
  <headerFooter alignWithMargins="0">
    <oddFooter>&amp;R&amp;P</oddFooter>
  </headerFooter>
  <legacyDrawing r:id="rId2"/>
</worksheet>
</file>

<file path=xl/worksheets/sheet4.xml><?xml version="1.0" encoding="utf-8"?>
<worksheet xmlns="http://schemas.openxmlformats.org/spreadsheetml/2006/main" xmlns:r="http://schemas.openxmlformats.org/officeDocument/2006/relationships">
  <sheetPr>
    <tabColor indexed="57"/>
  </sheetPr>
  <dimension ref="A1:CB11"/>
  <sheetViews>
    <sheetView zoomScalePageLayoutView="0" workbookViewId="0" topLeftCell="A1">
      <pane xSplit="4" ySplit="5" topLeftCell="P6" activePane="bottomRight" state="frozen"/>
      <selection pane="topLeft" activeCell="A1" sqref="A1"/>
      <selection pane="topRight" activeCell="E1" sqref="E1"/>
      <selection pane="bottomLeft" activeCell="A7" sqref="A7"/>
      <selection pane="bottomRight" activeCell="CH21" sqref="CH21"/>
    </sheetView>
  </sheetViews>
  <sheetFormatPr defaultColWidth="8.8515625" defaultRowHeight="12.75"/>
  <cols>
    <col min="1" max="1" width="5.28125" style="2" customWidth="1"/>
    <col min="2" max="2" width="21.8515625" style="2" customWidth="1"/>
    <col min="3" max="3" width="9.00390625" style="2" customWidth="1"/>
    <col min="4" max="4" width="12.7109375" style="2" customWidth="1"/>
    <col min="5" max="5" width="6.421875" style="10" customWidth="1"/>
    <col min="6" max="6" width="6.421875" style="1" customWidth="1"/>
    <col min="7" max="8" width="6.421875" style="1" hidden="1" customWidth="1"/>
    <col min="9" max="12" width="6.421875" style="1" customWidth="1"/>
    <col min="13" max="16" width="6.421875" style="12" customWidth="1"/>
    <col min="17" max="26" width="3.57421875" style="12" customWidth="1"/>
    <col min="27" max="28" width="3.57421875" style="11" customWidth="1"/>
    <col min="29" max="32" width="4.57421875" style="11" customWidth="1"/>
    <col min="33" max="33" width="5.00390625" style="11" customWidth="1"/>
    <col min="34" max="34" width="5.28125" style="11" customWidth="1"/>
    <col min="35" max="42" width="4.57421875" style="1" hidden="1" customWidth="1"/>
    <col min="43" max="58" width="5.140625" style="1" hidden="1" customWidth="1"/>
    <col min="59" max="76" width="4.57421875" style="1" hidden="1" customWidth="1"/>
    <col min="77" max="77" width="13.421875" style="1" customWidth="1"/>
    <col min="78" max="78" width="6.7109375" style="1" customWidth="1"/>
    <col min="79" max="79" width="7.00390625" style="1" customWidth="1"/>
    <col min="80" max="80" width="8.421875" style="1" customWidth="1"/>
    <col min="81" max="16384" width="8.8515625" style="2" customWidth="1"/>
  </cols>
  <sheetData>
    <row r="1" spans="1:80" s="4" customFormat="1" ht="15.75">
      <c r="A1" s="98" t="s">
        <v>7</v>
      </c>
      <c r="B1" s="98"/>
      <c r="C1" s="98"/>
      <c r="D1" s="98"/>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8"/>
      <c r="CB1" s="8"/>
    </row>
    <row r="2" spans="1:80" s="4" customFormat="1" ht="15.75">
      <c r="A2" s="5"/>
      <c r="B2" s="5"/>
      <c r="C2" s="5"/>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9"/>
      <c r="CB2" s="9"/>
    </row>
    <row r="3" spans="1:80" s="4" customFormat="1" ht="15.75" customHeight="1">
      <c r="A3" s="99" t="s">
        <v>0</v>
      </c>
      <c r="B3" s="102" t="s">
        <v>8</v>
      </c>
      <c r="C3" s="103"/>
      <c r="D3" s="99" t="s">
        <v>1</v>
      </c>
      <c r="E3" s="90" t="s">
        <v>12</v>
      </c>
      <c r="F3" s="91"/>
      <c r="G3" s="91"/>
      <c r="H3" s="91"/>
      <c r="I3" s="91"/>
      <c r="J3" s="91"/>
      <c r="K3" s="91"/>
      <c r="L3" s="91"/>
      <c r="M3" s="91"/>
      <c r="N3" s="91"/>
      <c r="O3" s="91"/>
      <c r="P3" s="92"/>
      <c r="Q3" s="113" t="s">
        <v>13</v>
      </c>
      <c r="R3" s="113"/>
      <c r="S3" s="113"/>
      <c r="T3" s="113"/>
      <c r="U3" s="113"/>
      <c r="V3" s="113"/>
      <c r="W3" s="113"/>
      <c r="X3" s="113"/>
      <c r="Y3" s="113"/>
      <c r="Z3" s="113"/>
      <c r="AA3" s="113"/>
      <c r="AB3" s="113"/>
      <c r="AC3" s="113"/>
      <c r="AD3" s="113"/>
      <c r="AE3" s="113"/>
      <c r="AF3" s="113"/>
      <c r="AG3" s="113"/>
      <c r="AH3" s="113"/>
      <c r="AI3" s="6"/>
      <c r="AJ3" s="6"/>
      <c r="AK3" s="6"/>
      <c r="AL3" s="6"/>
      <c r="AM3" s="6"/>
      <c r="AN3" s="6"/>
      <c r="AO3" s="6"/>
      <c r="AP3" s="7"/>
      <c r="AQ3" s="84" t="s">
        <v>14</v>
      </c>
      <c r="AR3" s="85"/>
      <c r="AS3" s="85"/>
      <c r="AT3" s="85"/>
      <c r="AU3" s="85"/>
      <c r="AV3" s="85"/>
      <c r="AW3" s="85"/>
      <c r="AX3" s="85"/>
      <c r="AY3" s="85"/>
      <c r="AZ3" s="85"/>
      <c r="BA3" s="85"/>
      <c r="BB3" s="85"/>
      <c r="BC3" s="85"/>
      <c r="BD3" s="85"/>
      <c r="BE3" s="85"/>
      <c r="BF3" s="86"/>
      <c r="BG3" s="84" t="s">
        <v>16</v>
      </c>
      <c r="BH3" s="85"/>
      <c r="BI3" s="85"/>
      <c r="BJ3" s="85"/>
      <c r="BK3" s="85"/>
      <c r="BL3" s="85"/>
      <c r="BM3" s="85"/>
      <c r="BN3" s="85"/>
      <c r="BO3" s="85"/>
      <c r="BP3" s="85"/>
      <c r="BQ3" s="85"/>
      <c r="BR3" s="85"/>
      <c r="BS3" s="84" t="s">
        <v>17</v>
      </c>
      <c r="BT3" s="85"/>
      <c r="BU3" s="85"/>
      <c r="BV3" s="85"/>
      <c r="BW3" s="85"/>
      <c r="BX3" s="86"/>
      <c r="BY3" s="107" t="s">
        <v>12</v>
      </c>
      <c r="BZ3" s="107" t="s">
        <v>13</v>
      </c>
      <c r="CA3" s="109" t="s">
        <v>3</v>
      </c>
      <c r="CB3" s="109" t="s">
        <v>4</v>
      </c>
    </row>
    <row r="4" spans="1:80" s="5" customFormat="1" ht="16.5" customHeight="1">
      <c r="A4" s="100"/>
      <c r="B4" s="104"/>
      <c r="C4" s="105"/>
      <c r="D4" s="100"/>
      <c r="E4" s="88" t="s">
        <v>18</v>
      </c>
      <c r="F4" s="89"/>
      <c r="G4" s="88" t="s">
        <v>11</v>
      </c>
      <c r="H4" s="89"/>
      <c r="I4" s="88" t="s">
        <v>185</v>
      </c>
      <c r="J4" s="89"/>
      <c r="K4" s="88" t="s">
        <v>2</v>
      </c>
      <c r="L4" s="89"/>
      <c r="M4" s="93" t="s">
        <v>6</v>
      </c>
      <c r="N4" s="94"/>
      <c r="O4" s="95" t="s">
        <v>5</v>
      </c>
      <c r="P4" s="96"/>
      <c r="Q4" s="97" t="s">
        <v>18</v>
      </c>
      <c r="R4" s="97"/>
      <c r="S4" s="97" t="s">
        <v>11</v>
      </c>
      <c r="T4" s="97"/>
      <c r="U4" s="97" t="s">
        <v>194</v>
      </c>
      <c r="V4" s="97"/>
      <c r="W4" s="97" t="s">
        <v>9</v>
      </c>
      <c r="X4" s="97"/>
      <c r="Y4" s="97" t="s">
        <v>197</v>
      </c>
      <c r="Z4" s="97"/>
      <c r="AA4" s="87" t="s">
        <v>198</v>
      </c>
      <c r="AB4" s="87"/>
      <c r="AC4" s="87" t="s">
        <v>199</v>
      </c>
      <c r="AD4" s="87"/>
      <c r="AE4" s="87" t="s">
        <v>200</v>
      </c>
      <c r="AF4" s="87"/>
      <c r="AG4" s="87" t="s">
        <v>201</v>
      </c>
      <c r="AH4" s="87"/>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7"/>
      <c r="BY4" s="108"/>
      <c r="BZ4" s="108"/>
      <c r="CA4" s="109"/>
      <c r="CB4" s="109"/>
    </row>
    <row r="5" spans="1:80" s="31" customFormat="1" ht="12" customHeight="1">
      <c r="A5" s="100"/>
      <c r="B5" s="104"/>
      <c r="C5" s="105"/>
      <c r="D5" s="100"/>
      <c r="E5" s="25"/>
      <c r="F5" s="19">
        <v>2</v>
      </c>
      <c r="G5" s="18"/>
      <c r="H5" s="19"/>
      <c r="I5" s="18"/>
      <c r="J5" s="19">
        <v>2</v>
      </c>
      <c r="K5" s="18"/>
      <c r="L5" s="19">
        <v>2</v>
      </c>
      <c r="M5" s="18"/>
      <c r="N5" s="19">
        <v>2</v>
      </c>
      <c r="O5" s="20"/>
      <c r="P5" s="21">
        <v>2</v>
      </c>
      <c r="Q5" s="18"/>
      <c r="R5" s="19">
        <v>3</v>
      </c>
      <c r="S5" s="18"/>
      <c r="T5" s="19"/>
      <c r="U5" s="18"/>
      <c r="V5" s="19">
        <v>3</v>
      </c>
      <c r="W5" s="18"/>
      <c r="X5" s="19">
        <v>2</v>
      </c>
      <c r="Y5" s="22"/>
      <c r="Z5" s="22">
        <v>2</v>
      </c>
      <c r="AA5" s="18"/>
      <c r="AB5" s="19">
        <v>3</v>
      </c>
      <c r="AC5" s="26"/>
      <c r="AD5" s="27">
        <v>2</v>
      </c>
      <c r="AE5" s="28"/>
      <c r="AF5" s="27">
        <v>2</v>
      </c>
      <c r="AG5" s="28"/>
      <c r="AH5" s="27">
        <v>2</v>
      </c>
      <c r="AI5" s="28"/>
      <c r="AJ5" s="27"/>
      <c r="AK5" s="28"/>
      <c r="AL5" s="27"/>
      <c r="AM5" s="28"/>
      <c r="AN5" s="27"/>
      <c r="AO5" s="28"/>
      <c r="AP5" s="27"/>
      <c r="AQ5" s="18"/>
      <c r="AR5" s="19"/>
      <c r="AS5" s="18"/>
      <c r="AT5" s="19"/>
      <c r="AU5" s="18"/>
      <c r="AV5" s="19"/>
      <c r="AW5" s="18"/>
      <c r="AX5" s="19"/>
      <c r="AY5" s="18"/>
      <c r="AZ5" s="19"/>
      <c r="BA5" s="18"/>
      <c r="BB5" s="19"/>
      <c r="BC5" s="18"/>
      <c r="BD5" s="19"/>
      <c r="BE5" s="22"/>
      <c r="BF5" s="29"/>
      <c r="BG5" s="18"/>
      <c r="BH5" s="19"/>
      <c r="BI5" s="18"/>
      <c r="BJ5" s="19"/>
      <c r="BK5" s="18"/>
      <c r="BL5" s="19"/>
      <c r="BM5" s="18"/>
      <c r="BN5" s="19"/>
      <c r="BO5" s="18"/>
      <c r="BP5" s="19"/>
      <c r="BQ5" s="18"/>
      <c r="BR5" s="19"/>
      <c r="BS5" s="18"/>
      <c r="BT5" s="19"/>
      <c r="BU5" s="18"/>
      <c r="BV5" s="22"/>
      <c r="BW5" s="18"/>
      <c r="BX5" s="19"/>
      <c r="BY5" s="30">
        <v>10</v>
      </c>
      <c r="BZ5" s="30">
        <v>19</v>
      </c>
      <c r="CA5" s="30">
        <v>29</v>
      </c>
      <c r="CB5" s="109"/>
    </row>
    <row r="6" spans="1:80" ht="23.25" customHeight="1">
      <c r="A6" s="35">
        <v>1</v>
      </c>
      <c r="B6" s="38" t="s">
        <v>141</v>
      </c>
      <c r="C6" s="68" t="s">
        <v>142</v>
      </c>
      <c r="D6" s="40">
        <v>37116</v>
      </c>
      <c r="E6" s="76" t="s">
        <v>209</v>
      </c>
      <c r="F6" s="14">
        <v>1.5</v>
      </c>
      <c r="G6" s="76" t="s">
        <v>205</v>
      </c>
      <c r="H6" s="14">
        <v>0</v>
      </c>
      <c r="I6" s="76" t="s">
        <v>208</v>
      </c>
      <c r="J6" s="14">
        <v>3</v>
      </c>
      <c r="K6" s="76" t="s">
        <v>209</v>
      </c>
      <c r="L6" s="14">
        <v>1.5</v>
      </c>
      <c r="M6" s="76" t="s">
        <v>204</v>
      </c>
      <c r="N6" s="24">
        <v>2</v>
      </c>
      <c r="O6" s="76" t="s">
        <v>204</v>
      </c>
      <c r="P6" s="24">
        <v>2</v>
      </c>
      <c r="Q6" s="76" t="s">
        <v>207</v>
      </c>
      <c r="R6" s="24">
        <v>1</v>
      </c>
      <c r="S6" s="76" t="s">
        <v>210</v>
      </c>
      <c r="T6" s="24">
        <v>2.5</v>
      </c>
      <c r="U6" s="76" t="s">
        <v>210</v>
      </c>
      <c r="V6" s="24">
        <v>2.5</v>
      </c>
      <c r="W6" s="76" t="s">
        <v>204</v>
      </c>
      <c r="X6" s="24">
        <v>2</v>
      </c>
      <c r="Y6" s="76" t="s">
        <v>204</v>
      </c>
      <c r="Z6" s="24">
        <v>2</v>
      </c>
      <c r="AA6" s="76" t="s">
        <v>210</v>
      </c>
      <c r="AB6" s="16">
        <v>2.5</v>
      </c>
      <c r="AC6" s="76" t="s">
        <v>210</v>
      </c>
      <c r="AD6" s="16">
        <v>2.5</v>
      </c>
      <c r="AE6" s="76" t="s">
        <v>208</v>
      </c>
      <c r="AF6" s="16">
        <v>3</v>
      </c>
      <c r="AG6" s="76" t="s">
        <v>209</v>
      </c>
      <c r="AH6" s="16">
        <v>1.5</v>
      </c>
      <c r="AI6" s="76" t="s">
        <v>205</v>
      </c>
      <c r="AJ6" s="14">
        <v>0</v>
      </c>
      <c r="AK6" s="76" t="s">
        <v>205</v>
      </c>
      <c r="AL6" s="14">
        <v>0</v>
      </c>
      <c r="AM6" s="76" t="s">
        <v>205</v>
      </c>
      <c r="AN6" s="14">
        <v>0</v>
      </c>
      <c r="AO6" s="76" t="s">
        <v>205</v>
      </c>
      <c r="AP6" s="14">
        <v>0</v>
      </c>
      <c r="AQ6" s="76" t="s">
        <v>205</v>
      </c>
      <c r="AR6" s="14">
        <v>0</v>
      </c>
      <c r="AS6" s="76" t="s">
        <v>205</v>
      </c>
      <c r="AT6" s="14">
        <v>0</v>
      </c>
      <c r="AU6" s="76" t="s">
        <v>205</v>
      </c>
      <c r="AV6" s="14">
        <v>0</v>
      </c>
      <c r="AW6" s="76" t="s">
        <v>205</v>
      </c>
      <c r="AX6" s="14">
        <v>0</v>
      </c>
      <c r="AY6" s="76" t="s">
        <v>205</v>
      </c>
      <c r="AZ6" s="14">
        <v>0</v>
      </c>
      <c r="BA6" s="76" t="s">
        <v>205</v>
      </c>
      <c r="BB6" s="14">
        <v>0</v>
      </c>
      <c r="BC6" s="76" t="s">
        <v>205</v>
      </c>
      <c r="BD6" s="14">
        <v>0</v>
      </c>
      <c r="BE6" s="76" t="s">
        <v>205</v>
      </c>
      <c r="BF6" s="14">
        <v>0</v>
      </c>
      <c r="BG6" s="76" t="s">
        <v>205</v>
      </c>
      <c r="BH6" s="14">
        <v>0</v>
      </c>
      <c r="BI6" s="76" t="s">
        <v>205</v>
      </c>
      <c r="BJ6" s="14">
        <v>0</v>
      </c>
      <c r="BK6" s="76" t="s">
        <v>205</v>
      </c>
      <c r="BL6" s="14">
        <v>0</v>
      </c>
      <c r="BM6" s="76" t="s">
        <v>205</v>
      </c>
      <c r="BN6" s="14">
        <v>0</v>
      </c>
      <c r="BO6" s="76" t="s">
        <v>205</v>
      </c>
      <c r="BP6" s="14">
        <v>0</v>
      </c>
      <c r="BQ6" s="76" t="s">
        <v>205</v>
      </c>
      <c r="BR6" s="14">
        <v>0</v>
      </c>
      <c r="BS6" s="76" t="s">
        <v>205</v>
      </c>
      <c r="BT6" s="14">
        <v>0</v>
      </c>
      <c r="BU6" s="76" t="s">
        <v>205</v>
      </c>
      <c r="BV6" s="14">
        <v>0</v>
      </c>
      <c r="BW6" s="76" t="s">
        <v>205</v>
      </c>
      <c r="BX6" s="14">
        <v>0</v>
      </c>
      <c r="BY6" s="17">
        <v>2</v>
      </c>
      <c r="BZ6" s="17">
        <v>2.11</v>
      </c>
      <c r="CA6" s="3">
        <v>29</v>
      </c>
      <c r="CB6" s="17">
        <v>2.07</v>
      </c>
    </row>
    <row r="7" spans="1:80" ht="23.25" customHeight="1">
      <c r="A7" s="35">
        <v>2</v>
      </c>
      <c r="B7" s="41" t="s">
        <v>143</v>
      </c>
      <c r="C7" s="69" t="s">
        <v>144</v>
      </c>
      <c r="D7" s="70">
        <v>37030</v>
      </c>
      <c r="E7" s="76" t="s">
        <v>209</v>
      </c>
      <c r="F7" s="14">
        <v>1.5</v>
      </c>
      <c r="G7" s="76" t="s">
        <v>205</v>
      </c>
      <c r="H7" s="14">
        <v>0</v>
      </c>
      <c r="I7" s="76" t="s">
        <v>204</v>
      </c>
      <c r="J7" s="14">
        <v>2</v>
      </c>
      <c r="K7" s="76" t="s">
        <v>207</v>
      </c>
      <c r="L7" s="14">
        <v>1</v>
      </c>
      <c r="M7" s="76" t="s">
        <v>204</v>
      </c>
      <c r="N7" s="24">
        <v>2</v>
      </c>
      <c r="O7" s="76" t="s">
        <v>209</v>
      </c>
      <c r="P7" s="24">
        <v>1.5</v>
      </c>
      <c r="Q7" s="76" t="s">
        <v>207</v>
      </c>
      <c r="R7" s="24">
        <v>1</v>
      </c>
      <c r="S7" s="76" t="s">
        <v>210</v>
      </c>
      <c r="T7" s="24">
        <v>2.5</v>
      </c>
      <c r="U7" s="76" t="s">
        <v>209</v>
      </c>
      <c r="V7" s="24">
        <v>1.5</v>
      </c>
      <c r="W7" s="76" t="s">
        <v>207</v>
      </c>
      <c r="X7" s="24">
        <v>1</v>
      </c>
      <c r="Y7" s="76" t="s">
        <v>204</v>
      </c>
      <c r="Z7" s="24">
        <v>2</v>
      </c>
      <c r="AA7" s="76" t="s">
        <v>204</v>
      </c>
      <c r="AB7" s="16">
        <v>2</v>
      </c>
      <c r="AC7" s="76" t="s">
        <v>210</v>
      </c>
      <c r="AD7" s="16">
        <v>2.5</v>
      </c>
      <c r="AE7" s="76" t="s">
        <v>208</v>
      </c>
      <c r="AF7" s="16">
        <v>3</v>
      </c>
      <c r="AG7" s="76" t="s">
        <v>207</v>
      </c>
      <c r="AH7" s="16">
        <v>1</v>
      </c>
      <c r="AI7" s="76" t="s">
        <v>205</v>
      </c>
      <c r="AJ7" s="14">
        <v>0</v>
      </c>
      <c r="AK7" s="76" t="s">
        <v>205</v>
      </c>
      <c r="AL7" s="14">
        <v>0</v>
      </c>
      <c r="AM7" s="76" t="s">
        <v>205</v>
      </c>
      <c r="AN7" s="14">
        <v>0</v>
      </c>
      <c r="AO7" s="76" t="s">
        <v>205</v>
      </c>
      <c r="AP7" s="14">
        <v>0</v>
      </c>
      <c r="AQ7" s="76" t="s">
        <v>205</v>
      </c>
      <c r="AR7" s="14">
        <v>0</v>
      </c>
      <c r="AS7" s="76" t="s">
        <v>205</v>
      </c>
      <c r="AT7" s="14">
        <v>0</v>
      </c>
      <c r="AU7" s="76" t="s">
        <v>205</v>
      </c>
      <c r="AV7" s="14">
        <v>0</v>
      </c>
      <c r="AW7" s="76" t="s">
        <v>205</v>
      </c>
      <c r="AX7" s="14">
        <v>0</v>
      </c>
      <c r="AY7" s="76" t="s">
        <v>205</v>
      </c>
      <c r="AZ7" s="14">
        <v>0</v>
      </c>
      <c r="BA7" s="76" t="s">
        <v>205</v>
      </c>
      <c r="BB7" s="14">
        <v>0</v>
      </c>
      <c r="BC7" s="76" t="s">
        <v>205</v>
      </c>
      <c r="BD7" s="14">
        <v>0</v>
      </c>
      <c r="BE7" s="76" t="s">
        <v>205</v>
      </c>
      <c r="BF7" s="14">
        <v>0</v>
      </c>
      <c r="BG7" s="76" t="s">
        <v>205</v>
      </c>
      <c r="BH7" s="14">
        <v>0</v>
      </c>
      <c r="BI7" s="76" t="s">
        <v>205</v>
      </c>
      <c r="BJ7" s="14">
        <v>0</v>
      </c>
      <c r="BK7" s="76" t="s">
        <v>205</v>
      </c>
      <c r="BL7" s="14">
        <v>0</v>
      </c>
      <c r="BM7" s="76" t="s">
        <v>205</v>
      </c>
      <c r="BN7" s="14">
        <v>0</v>
      </c>
      <c r="BO7" s="76" t="s">
        <v>205</v>
      </c>
      <c r="BP7" s="14">
        <v>0</v>
      </c>
      <c r="BQ7" s="76" t="s">
        <v>205</v>
      </c>
      <c r="BR7" s="14">
        <v>0</v>
      </c>
      <c r="BS7" s="76" t="s">
        <v>205</v>
      </c>
      <c r="BT7" s="14">
        <v>0</v>
      </c>
      <c r="BU7" s="76" t="s">
        <v>205</v>
      </c>
      <c r="BV7" s="14">
        <v>0</v>
      </c>
      <c r="BW7" s="76" t="s">
        <v>205</v>
      </c>
      <c r="BX7" s="14">
        <v>0</v>
      </c>
      <c r="BY7" s="17">
        <v>1.6</v>
      </c>
      <c r="BZ7" s="17">
        <v>1.71</v>
      </c>
      <c r="CA7" s="3">
        <v>29</v>
      </c>
      <c r="CB7" s="17">
        <v>1.67</v>
      </c>
    </row>
    <row r="8" spans="1:80" ht="23.25" customHeight="1">
      <c r="A8" s="35">
        <v>3</v>
      </c>
      <c r="B8" s="41" t="s">
        <v>193</v>
      </c>
      <c r="C8" s="42" t="s">
        <v>144</v>
      </c>
      <c r="D8" s="43">
        <v>36796</v>
      </c>
      <c r="E8" s="76" t="s">
        <v>205</v>
      </c>
      <c r="F8" s="14">
        <v>0</v>
      </c>
      <c r="G8" s="76" t="s">
        <v>205</v>
      </c>
      <c r="H8" s="14">
        <v>0</v>
      </c>
      <c r="I8" s="76" t="s">
        <v>210</v>
      </c>
      <c r="J8" s="14">
        <v>2.5</v>
      </c>
      <c r="K8" s="76" t="s">
        <v>207</v>
      </c>
      <c r="L8" s="14">
        <v>1</v>
      </c>
      <c r="M8" s="76" t="s">
        <v>209</v>
      </c>
      <c r="N8" s="24">
        <v>1.5</v>
      </c>
      <c r="O8" s="76" t="s">
        <v>207</v>
      </c>
      <c r="P8" s="24">
        <v>1</v>
      </c>
      <c r="Q8" s="76" t="s">
        <v>212</v>
      </c>
      <c r="R8" s="24">
        <v>0</v>
      </c>
      <c r="S8" s="76" t="s">
        <v>212</v>
      </c>
      <c r="T8" s="24">
        <v>0</v>
      </c>
      <c r="U8" s="76" t="s">
        <v>212</v>
      </c>
      <c r="V8" s="24">
        <v>0</v>
      </c>
      <c r="W8" s="76" t="s">
        <v>212</v>
      </c>
      <c r="X8" s="24">
        <v>0</v>
      </c>
      <c r="Y8" s="76" t="s">
        <v>212</v>
      </c>
      <c r="Z8" s="24">
        <v>0</v>
      </c>
      <c r="AA8" s="76" t="s">
        <v>212</v>
      </c>
      <c r="AB8" s="16">
        <v>0</v>
      </c>
      <c r="AC8" s="76" t="s">
        <v>212</v>
      </c>
      <c r="AD8" s="16">
        <v>0</v>
      </c>
      <c r="AE8" s="76" t="s">
        <v>212</v>
      </c>
      <c r="AF8" s="16">
        <v>0</v>
      </c>
      <c r="AG8" s="76" t="s">
        <v>212</v>
      </c>
      <c r="AH8" s="16">
        <v>0</v>
      </c>
      <c r="AI8" s="76" t="s">
        <v>205</v>
      </c>
      <c r="AJ8" s="14">
        <v>0</v>
      </c>
      <c r="AK8" s="76" t="s">
        <v>205</v>
      </c>
      <c r="AL8" s="14">
        <v>0</v>
      </c>
      <c r="AM8" s="76" t="s">
        <v>205</v>
      </c>
      <c r="AN8" s="14">
        <v>0</v>
      </c>
      <c r="AO8" s="76" t="s">
        <v>205</v>
      </c>
      <c r="AP8" s="14">
        <v>0</v>
      </c>
      <c r="AQ8" s="76" t="s">
        <v>205</v>
      </c>
      <c r="AR8" s="14">
        <v>0</v>
      </c>
      <c r="AS8" s="76" t="s">
        <v>205</v>
      </c>
      <c r="AT8" s="14">
        <v>0</v>
      </c>
      <c r="AU8" s="76" t="s">
        <v>205</v>
      </c>
      <c r="AV8" s="14">
        <v>0</v>
      </c>
      <c r="AW8" s="76" t="s">
        <v>205</v>
      </c>
      <c r="AX8" s="14">
        <v>0</v>
      </c>
      <c r="AY8" s="76" t="s">
        <v>205</v>
      </c>
      <c r="AZ8" s="14">
        <v>0</v>
      </c>
      <c r="BA8" s="76" t="s">
        <v>205</v>
      </c>
      <c r="BB8" s="14">
        <v>0</v>
      </c>
      <c r="BC8" s="76" t="s">
        <v>205</v>
      </c>
      <c r="BD8" s="14">
        <v>0</v>
      </c>
      <c r="BE8" s="76" t="s">
        <v>205</v>
      </c>
      <c r="BF8" s="14">
        <v>0</v>
      </c>
      <c r="BG8" s="76" t="s">
        <v>205</v>
      </c>
      <c r="BH8" s="14">
        <v>0</v>
      </c>
      <c r="BI8" s="76" t="s">
        <v>205</v>
      </c>
      <c r="BJ8" s="14">
        <v>0</v>
      </c>
      <c r="BK8" s="76" t="s">
        <v>205</v>
      </c>
      <c r="BL8" s="14">
        <v>0</v>
      </c>
      <c r="BM8" s="76" t="s">
        <v>205</v>
      </c>
      <c r="BN8" s="14">
        <v>0</v>
      </c>
      <c r="BO8" s="76" t="s">
        <v>205</v>
      </c>
      <c r="BP8" s="14">
        <v>0</v>
      </c>
      <c r="BQ8" s="76" t="s">
        <v>205</v>
      </c>
      <c r="BR8" s="14">
        <v>0</v>
      </c>
      <c r="BS8" s="76" t="s">
        <v>205</v>
      </c>
      <c r="BT8" s="14">
        <v>0</v>
      </c>
      <c r="BU8" s="76" t="s">
        <v>205</v>
      </c>
      <c r="BV8" s="14">
        <v>0</v>
      </c>
      <c r="BW8" s="76" t="s">
        <v>205</v>
      </c>
      <c r="BX8" s="14">
        <v>0</v>
      </c>
      <c r="BY8" s="17">
        <v>1.2</v>
      </c>
      <c r="BZ8" s="17">
        <v>0</v>
      </c>
      <c r="CA8" s="3">
        <v>8</v>
      </c>
      <c r="CB8" s="17">
        <v>1.5</v>
      </c>
    </row>
    <row r="9" spans="1:80" s="31" customFormat="1" ht="20.25" customHeight="1">
      <c r="A9" s="35">
        <v>4</v>
      </c>
      <c r="B9" s="41" t="s">
        <v>145</v>
      </c>
      <c r="C9" s="69" t="s">
        <v>146</v>
      </c>
      <c r="D9" s="70">
        <v>36991</v>
      </c>
      <c r="E9" s="76" t="s">
        <v>207</v>
      </c>
      <c r="F9" s="14">
        <v>1</v>
      </c>
      <c r="G9" s="76" t="s">
        <v>205</v>
      </c>
      <c r="H9" s="14">
        <v>0</v>
      </c>
      <c r="I9" s="76" t="s">
        <v>210</v>
      </c>
      <c r="J9" s="14">
        <v>2.5</v>
      </c>
      <c r="K9" s="76" t="s">
        <v>208</v>
      </c>
      <c r="L9" s="14">
        <v>3</v>
      </c>
      <c r="M9" s="76" t="s">
        <v>210</v>
      </c>
      <c r="N9" s="24">
        <v>2.5</v>
      </c>
      <c r="O9" s="76" t="s">
        <v>208</v>
      </c>
      <c r="P9" s="24">
        <v>3</v>
      </c>
      <c r="Q9" s="76" t="s">
        <v>207</v>
      </c>
      <c r="R9" s="24">
        <v>1</v>
      </c>
      <c r="S9" s="76" t="s">
        <v>208</v>
      </c>
      <c r="T9" s="24">
        <v>3</v>
      </c>
      <c r="U9" s="76" t="s">
        <v>204</v>
      </c>
      <c r="V9" s="24">
        <v>2</v>
      </c>
      <c r="W9" s="76" t="s">
        <v>208</v>
      </c>
      <c r="X9" s="24">
        <v>3</v>
      </c>
      <c r="Y9" s="76" t="s">
        <v>208</v>
      </c>
      <c r="Z9" s="24">
        <v>3</v>
      </c>
      <c r="AA9" s="76" t="s">
        <v>208</v>
      </c>
      <c r="AB9" s="16">
        <v>3</v>
      </c>
      <c r="AC9" s="76" t="s">
        <v>210</v>
      </c>
      <c r="AD9" s="16">
        <v>2.5</v>
      </c>
      <c r="AE9" s="76" t="s">
        <v>210</v>
      </c>
      <c r="AF9" s="16">
        <v>2.5</v>
      </c>
      <c r="AG9" s="76" t="s">
        <v>207</v>
      </c>
      <c r="AH9" s="16">
        <v>1</v>
      </c>
      <c r="AI9" s="76" t="s">
        <v>205</v>
      </c>
      <c r="AJ9" s="14">
        <v>0</v>
      </c>
      <c r="AK9" s="76" t="s">
        <v>205</v>
      </c>
      <c r="AL9" s="14">
        <v>0</v>
      </c>
      <c r="AM9" s="76" t="s">
        <v>205</v>
      </c>
      <c r="AN9" s="14">
        <v>0</v>
      </c>
      <c r="AO9" s="76" t="s">
        <v>205</v>
      </c>
      <c r="AP9" s="14">
        <v>0</v>
      </c>
      <c r="AQ9" s="76" t="s">
        <v>205</v>
      </c>
      <c r="AR9" s="14">
        <v>0</v>
      </c>
      <c r="AS9" s="76" t="s">
        <v>205</v>
      </c>
      <c r="AT9" s="14">
        <v>0</v>
      </c>
      <c r="AU9" s="76" t="s">
        <v>205</v>
      </c>
      <c r="AV9" s="14">
        <v>0</v>
      </c>
      <c r="AW9" s="76" t="s">
        <v>205</v>
      </c>
      <c r="AX9" s="14">
        <v>0</v>
      </c>
      <c r="AY9" s="76" t="s">
        <v>205</v>
      </c>
      <c r="AZ9" s="14">
        <v>0</v>
      </c>
      <c r="BA9" s="76" t="s">
        <v>205</v>
      </c>
      <c r="BB9" s="14">
        <v>0</v>
      </c>
      <c r="BC9" s="76" t="s">
        <v>205</v>
      </c>
      <c r="BD9" s="14">
        <v>0</v>
      </c>
      <c r="BE9" s="76" t="s">
        <v>205</v>
      </c>
      <c r="BF9" s="14">
        <v>0</v>
      </c>
      <c r="BG9" s="76" t="s">
        <v>205</v>
      </c>
      <c r="BH9" s="14">
        <v>0</v>
      </c>
      <c r="BI9" s="76" t="s">
        <v>205</v>
      </c>
      <c r="BJ9" s="14">
        <v>0</v>
      </c>
      <c r="BK9" s="76" t="s">
        <v>205</v>
      </c>
      <c r="BL9" s="14">
        <v>0</v>
      </c>
      <c r="BM9" s="76" t="s">
        <v>205</v>
      </c>
      <c r="BN9" s="14">
        <v>0</v>
      </c>
      <c r="BO9" s="76" t="s">
        <v>205</v>
      </c>
      <c r="BP9" s="14">
        <v>0</v>
      </c>
      <c r="BQ9" s="76" t="s">
        <v>205</v>
      </c>
      <c r="BR9" s="14">
        <v>0</v>
      </c>
      <c r="BS9" s="76" t="s">
        <v>205</v>
      </c>
      <c r="BT9" s="14">
        <v>0</v>
      </c>
      <c r="BU9" s="76" t="s">
        <v>205</v>
      </c>
      <c r="BV9" s="14">
        <v>0</v>
      </c>
      <c r="BW9" s="76" t="s">
        <v>205</v>
      </c>
      <c r="BX9" s="14">
        <v>0</v>
      </c>
      <c r="BY9" s="17">
        <v>2.4</v>
      </c>
      <c r="BZ9" s="17">
        <v>2.41</v>
      </c>
      <c r="CA9" s="3">
        <v>29</v>
      </c>
      <c r="CB9" s="17">
        <v>2.28</v>
      </c>
    </row>
    <row r="10" spans="1:80" ht="23.25" customHeight="1">
      <c r="A10" s="35">
        <v>5</v>
      </c>
      <c r="B10" s="41" t="s">
        <v>147</v>
      </c>
      <c r="C10" s="69" t="s">
        <v>148</v>
      </c>
      <c r="D10" s="70">
        <v>37212</v>
      </c>
      <c r="E10" s="76" t="s">
        <v>209</v>
      </c>
      <c r="F10" s="14">
        <v>1.5</v>
      </c>
      <c r="G10" s="76" t="s">
        <v>205</v>
      </c>
      <c r="H10" s="14">
        <v>0</v>
      </c>
      <c r="I10" s="76" t="s">
        <v>204</v>
      </c>
      <c r="J10" s="14">
        <v>2</v>
      </c>
      <c r="K10" s="76" t="s">
        <v>204</v>
      </c>
      <c r="L10" s="14">
        <v>2</v>
      </c>
      <c r="M10" s="76" t="s">
        <v>204</v>
      </c>
      <c r="N10" s="24">
        <v>2</v>
      </c>
      <c r="O10" s="76" t="s">
        <v>204</v>
      </c>
      <c r="P10" s="24">
        <v>2</v>
      </c>
      <c r="Q10" s="76" t="s">
        <v>207</v>
      </c>
      <c r="R10" s="24">
        <v>1</v>
      </c>
      <c r="S10" s="76" t="s">
        <v>204</v>
      </c>
      <c r="T10" s="24">
        <v>2</v>
      </c>
      <c r="U10" s="76" t="s">
        <v>212</v>
      </c>
      <c r="V10" s="24">
        <v>0</v>
      </c>
      <c r="W10" s="76" t="s">
        <v>209</v>
      </c>
      <c r="X10" s="24">
        <v>1.5</v>
      </c>
      <c r="Y10" s="76" t="s">
        <v>207</v>
      </c>
      <c r="Z10" s="24">
        <v>1</v>
      </c>
      <c r="AA10" s="76" t="s">
        <v>204</v>
      </c>
      <c r="AB10" s="16">
        <v>2</v>
      </c>
      <c r="AC10" s="76" t="s">
        <v>204</v>
      </c>
      <c r="AD10" s="16">
        <v>2</v>
      </c>
      <c r="AE10" s="76" t="s">
        <v>209</v>
      </c>
      <c r="AF10" s="16">
        <v>1.5</v>
      </c>
      <c r="AG10" s="76" t="s">
        <v>207</v>
      </c>
      <c r="AH10" s="16">
        <v>1</v>
      </c>
      <c r="AI10" s="76" t="s">
        <v>205</v>
      </c>
      <c r="AJ10" s="14">
        <v>0</v>
      </c>
      <c r="AK10" s="76" t="s">
        <v>205</v>
      </c>
      <c r="AL10" s="14">
        <v>0</v>
      </c>
      <c r="AM10" s="76" t="s">
        <v>205</v>
      </c>
      <c r="AN10" s="14">
        <v>0</v>
      </c>
      <c r="AO10" s="76" t="s">
        <v>205</v>
      </c>
      <c r="AP10" s="14">
        <v>0</v>
      </c>
      <c r="AQ10" s="76" t="s">
        <v>205</v>
      </c>
      <c r="AR10" s="14">
        <v>0</v>
      </c>
      <c r="AS10" s="76" t="s">
        <v>205</v>
      </c>
      <c r="AT10" s="14">
        <v>0</v>
      </c>
      <c r="AU10" s="76" t="s">
        <v>205</v>
      </c>
      <c r="AV10" s="14">
        <v>0</v>
      </c>
      <c r="AW10" s="76" t="s">
        <v>205</v>
      </c>
      <c r="AX10" s="14">
        <v>0</v>
      </c>
      <c r="AY10" s="76" t="s">
        <v>205</v>
      </c>
      <c r="AZ10" s="14">
        <v>0</v>
      </c>
      <c r="BA10" s="76" t="s">
        <v>205</v>
      </c>
      <c r="BB10" s="14">
        <v>0</v>
      </c>
      <c r="BC10" s="76" t="s">
        <v>205</v>
      </c>
      <c r="BD10" s="14">
        <v>0</v>
      </c>
      <c r="BE10" s="76" t="s">
        <v>205</v>
      </c>
      <c r="BF10" s="14">
        <v>0</v>
      </c>
      <c r="BG10" s="76" t="s">
        <v>205</v>
      </c>
      <c r="BH10" s="14">
        <v>0</v>
      </c>
      <c r="BI10" s="76" t="s">
        <v>205</v>
      </c>
      <c r="BJ10" s="14">
        <v>0</v>
      </c>
      <c r="BK10" s="76" t="s">
        <v>205</v>
      </c>
      <c r="BL10" s="14">
        <v>0</v>
      </c>
      <c r="BM10" s="76" t="s">
        <v>205</v>
      </c>
      <c r="BN10" s="14">
        <v>0</v>
      </c>
      <c r="BO10" s="76" t="s">
        <v>205</v>
      </c>
      <c r="BP10" s="14">
        <v>0</v>
      </c>
      <c r="BQ10" s="76" t="s">
        <v>205</v>
      </c>
      <c r="BR10" s="14">
        <v>0</v>
      </c>
      <c r="BS10" s="76" t="s">
        <v>205</v>
      </c>
      <c r="BT10" s="14">
        <v>0</v>
      </c>
      <c r="BU10" s="76" t="s">
        <v>205</v>
      </c>
      <c r="BV10" s="14">
        <v>0</v>
      </c>
      <c r="BW10" s="76" t="s">
        <v>205</v>
      </c>
      <c r="BX10" s="14">
        <v>0</v>
      </c>
      <c r="BY10" s="17">
        <v>1.9</v>
      </c>
      <c r="BZ10" s="17">
        <v>1.21</v>
      </c>
      <c r="CA10" s="3">
        <v>26</v>
      </c>
      <c r="CB10" s="17">
        <v>1.62</v>
      </c>
    </row>
    <row r="11" spans="1:80" ht="23.25" customHeight="1">
      <c r="A11" s="35">
        <v>6</v>
      </c>
      <c r="B11" s="41" t="s">
        <v>25</v>
      </c>
      <c r="C11" s="69" t="s">
        <v>149</v>
      </c>
      <c r="D11" s="43">
        <v>36922</v>
      </c>
      <c r="E11" s="76" t="s">
        <v>204</v>
      </c>
      <c r="F11" s="14">
        <v>2</v>
      </c>
      <c r="G11" s="76" t="s">
        <v>205</v>
      </c>
      <c r="H11" s="14">
        <v>0</v>
      </c>
      <c r="I11" s="76" t="s">
        <v>204</v>
      </c>
      <c r="J11" s="14">
        <v>2</v>
      </c>
      <c r="K11" s="76" t="s">
        <v>204</v>
      </c>
      <c r="L11" s="14">
        <v>2</v>
      </c>
      <c r="M11" s="76" t="s">
        <v>204</v>
      </c>
      <c r="N11" s="24">
        <v>2</v>
      </c>
      <c r="O11" s="76" t="s">
        <v>210</v>
      </c>
      <c r="P11" s="24">
        <v>2.5</v>
      </c>
      <c r="Q11" s="76" t="s">
        <v>204</v>
      </c>
      <c r="R11" s="24">
        <v>2</v>
      </c>
      <c r="S11" s="76" t="s">
        <v>210</v>
      </c>
      <c r="T11" s="24">
        <v>2.5</v>
      </c>
      <c r="U11" s="76" t="s">
        <v>207</v>
      </c>
      <c r="V11" s="24">
        <v>1</v>
      </c>
      <c r="W11" s="76" t="s">
        <v>207</v>
      </c>
      <c r="X11" s="24">
        <v>1</v>
      </c>
      <c r="Y11" s="76" t="s">
        <v>204</v>
      </c>
      <c r="Z11" s="24">
        <v>2</v>
      </c>
      <c r="AA11" s="76" t="s">
        <v>210</v>
      </c>
      <c r="AB11" s="16">
        <v>2.5</v>
      </c>
      <c r="AC11" s="76" t="s">
        <v>204</v>
      </c>
      <c r="AD11" s="16">
        <v>2</v>
      </c>
      <c r="AE11" s="76" t="s">
        <v>204</v>
      </c>
      <c r="AF11" s="16">
        <v>2</v>
      </c>
      <c r="AG11" s="76" t="s">
        <v>207</v>
      </c>
      <c r="AH11" s="16">
        <v>1</v>
      </c>
      <c r="AI11" s="76" t="s">
        <v>205</v>
      </c>
      <c r="AJ11" s="14">
        <v>0</v>
      </c>
      <c r="AK11" s="76" t="s">
        <v>205</v>
      </c>
      <c r="AL11" s="14">
        <v>0</v>
      </c>
      <c r="AM11" s="76" t="s">
        <v>205</v>
      </c>
      <c r="AN11" s="14">
        <v>0</v>
      </c>
      <c r="AO11" s="76" t="s">
        <v>205</v>
      </c>
      <c r="AP11" s="14">
        <v>0</v>
      </c>
      <c r="AQ11" s="76" t="s">
        <v>205</v>
      </c>
      <c r="AR11" s="14">
        <v>0</v>
      </c>
      <c r="AS11" s="76" t="s">
        <v>205</v>
      </c>
      <c r="AT11" s="14">
        <v>0</v>
      </c>
      <c r="AU11" s="76" t="s">
        <v>205</v>
      </c>
      <c r="AV11" s="14">
        <v>0</v>
      </c>
      <c r="AW11" s="76" t="s">
        <v>205</v>
      </c>
      <c r="AX11" s="14">
        <v>0</v>
      </c>
      <c r="AY11" s="76" t="s">
        <v>205</v>
      </c>
      <c r="AZ11" s="14">
        <v>0</v>
      </c>
      <c r="BA11" s="76" t="s">
        <v>205</v>
      </c>
      <c r="BB11" s="14">
        <v>0</v>
      </c>
      <c r="BC11" s="76" t="s">
        <v>205</v>
      </c>
      <c r="BD11" s="14">
        <v>0</v>
      </c>
      <c r="BE11" s="76" t="s">
        <v>205</v>
      </c>
      <c r="BF11" s="14">
        <v>0</v>
      </c>
      <c r="BG11" s="76" t="s">
        <v>205</v>
      </c>
      <c r="BH11" s="14">
        <v>0</v>
      </c>
      <c r="BI11" s="76" t="s">
        <v>205</v>
      </c>
      <c r="BJ11" s="14">
        <v>0</v>
      </c>
      <c r="BK11" s="76" t="s">
        <v>205</v>
      </c>
      <c r="BL11" s="14">
        <v>0</v>
      </c>
      <c r="BM11" s="76" t="s">
        <v>205</v>
      </c>
      <c r="BN11" s="14">
        <v>0</v>
      </c>
      <c r="BO11" s="76" t="s">
        <v>205</v>
      </c>
      <c r="BP11" s="14">
        <v>0</v>
      </c>
      <c r="BQ11" s="76" t="s">
        <v>205</v>
      </c>
      <c r="BR11" s="14">
        <v>0</v>
      </c>
      <c r="BS11" s="76" t="s">
        <v>205</v>
      </c>
      <c r="BT11" s="14">
        <v>0</v>
      </c>
      <c r="BU11" s="76" t="s">
        <v>205</v>
      </c>
      <c r="BV11" s="14">
        <v>0</v>
      </c>
      <c r="BW11" s="76" t="s">
        <v>205</v>
      </c>
      <c r="BX11" s="14">
        <v>0</v>
      </c>
      <c r="BY11" s="17">
        <v>2.1</v>
      </c>
      <c r="BZ11" s="17">
        <v>1.71</v>
      </c>
      <c r="CA11" s="3">
        <v>29</v>
      </c>
      <c r="CB11" s="17">
        <v>1.84</v>
      </c>
    </row>
  </sheetData>
  <sheetProtection/>
  <mergeCells count="30">
    <mergeCell ref="AE4:AF4"/>
    <mergeCell ref="AG4:AH4"/>
    <mergeCell ref="AC4:AD4"/>
    <mergeCell ref="A1:D1"/>
    <mergeCell ref="E1:BZ1"/>
    <mergeCell ref="E2:BZ2"/>
    <mergeCell ref="A3:A5"/>
    <mergeCell ref="B3:C5"/>
    <mergeCell ref="D3:D5"/>
    <mergeCell ref="BG3:BR3"/>
    <mergeCell ref="M4:N4"/>
    <mergeCell ref="O4:P4"/>
    <mergeCell ref="E4:F4"/>
    <mergeCell ref="G4:H4"/>
    <mergeCell ref="I4:J4"/>
    <mergeCell ref="K4:L4"/>
    <mergeCell ref="E3:P3"/>
    <mergeCell ref="Q4:R4"/>
    <mergeCell ref="S4:T4"/>
    <mergeCell ref="U4:V4"/>
    <mergeCell ref="W4:X4"/>
    <mergeCell ref="CB3:CB5"/>
    <mergeCell ref="BS3:BX3"/>
    <mergeCell ref="Y4:Z4"/>
    <mergeCell ref="AA4:AB4"/>
    <mergeCell ref="CA3:CA4"/>
    <mergeCell ref="AQ3:BF3"/>
    <mergeCell ref="BZ3:BZ4"/>
    <mergeCell ref="Q3:AH3"/>
    <mergeCell ref="BY3:BY4"/>
  </mergeCells>
  <conditionalFormatting sqref="E6:E7 E9:E11 G9:G11 I9:I11 K9:K11 M9:M11 O9:O11 Q9:Q11 S9:S11 U9:U11 W9:W11 Y9:Y11 AA9:AA11 AC9:AC11 AE9:AE11 AG9:AG11 AI9:AI11 AK9:AK11 AM9:AM11 AO9:AO11 AQ9:AQ11 AS9:AS11 AU9:AU11 AW9:AW11 AY9:AY11 BA9:BA11 BC9:BC11 BE9:BE11 BG9:BG11 BI9:BI11 BK9:BK11 BM9:BM11 BO9:BO11 BQ9:BQ11 BS9:BS11 BU9:BU11 BW9:BW11">
    <cfRule type="cellIs" priority="76" dxfId="0" operator="equal" stopIfTrue="1">
      <formula>"X"</formula>
    </cfRule>
    <cfRule type="cellIs" priority="77" dxfId="1" operator="equal" stopIfTrue="1">
      <formula>"F"</formula>
    </cfRule>
  </conditionalFormatting>
  <conditionalFormatting sqref="G6:G7">
    <cfRule type="cellIs" priority="74" dxfId="0" operator="equal" stopIfTrue="1">
      <formula>"X"</formula>
    </cfRule>
    <cfRule type="cellIs" priority="75" dxfId="1" operator="equal" stopIfTrue="1">
      <formula>"F"</formula>
    </cfRule>
  </conditionalFormatting>
  <conditionalFormatting sqref="I6:I7">
    <cfRule type="cellIs" priority="72" dxfId="0" operator="equal" stopIfTrue="1">
      <formula>"X"</formula>
    </cfRule>
    <cfRule type="cellIs" priority="73" dxfId="1" operator="equal" stopIfTrue="1">
      <formula>"F"</formula>
    </cfRule>
  </conditionalFormatting>
  <conditionalFormatting sqref="K6:K7">
    <cfRule type="cellIs" priority="70" dxfId="0" operator="equal" stopIfTrue="1">
      <formula>"X"</formula>
    </cfRule>
    <cfRule type="cellIs" priority="71" dxfId="1" operator="equal" stopIfTrue="1">
      <formula>"F"</formula>
    </cfRule>
  </conditionalFormatting>
  <conditionalFormatting sqref="M6:M7">
    <cfRule type="cellIs" priority="68" dxfId="0" operator="equal" stopIfTrue="1">
      <formula>"X"</formula>
    </cfRule>
    <cfRule type="cellIs" priority="69" dxfId="1" operator="equal" stopIfTrue="1">
      <formula>"F"</formula>
    </cfRule>
  </conditionalFormatting>
  <conditionalFormatting sqref="O6:O7">
    <cfRule type="cellIs" priority="66" dxfId="0" operator="equal" stopIfTrue="1">
      <formula>"X"</formula>
    </cfRule>
    <cfRule type="cellIs" priority="67" dxfId="1" operator="equal" stopIfTrue="1">
      <formula>"F"</formula>
    </cfRule>
  </conditionalFormatting>
  <conditionalFormatting sqref="Q6:Q7">
    <cfRule type="cellIs" priority="64" dxfId="0" operator="equal" stopIfTrue="1">
      <formula>"X"</formula>
    </cfRule>
    <cfRule type="cellIs" priority="65" dxfId="1" operator="equal" stopIfTrue="1">
      <formula>"F"</formula>
    </cfRule>
  </conditionalFormatting>
  <conditionalFormatting sqref="S6:S7">
    <cfRule type="cellIs" priority="62" dxfId="0" operator="equal" stopIfTrue="1">
      <formula>"X"</formula>
    </cfRule>
    <cfRule type="cellIs" priority="63" dxfId="1" operator="equal" stopIfTrue="1">
      <formula>"F"</formula>
    </cfRule>
  </conditionalFormatting>
  <conditionalFormatting sqref="U6:U7">
    <cfRule type="cellIs" priority="60" dxfId="0" operator="equal" stopIfTrue="1">
      <formula>"X"</formula>
    </cfRule>
    <cfRule type="cellIs" priority="61" dxfId="1" operator="equal" stopIfTrue="1">
      <formula>"F"</formula>
    </cfRule>
  </conditionalFormatting>
  <conditionalFormatting sqref="W6:W7">
    <cfRule type="cellIs" priority="58" dxfId="0" operator="equal" stopIfTrue="1">
      <formula>"X"</formula>
    </cfRule>
    <cfRule type="cellIs" priority="59" dxfId="1" operator="equal" stopIfTrue="1">
      <formula>"F"</formula>
    </cfRule>
  </conditionalFormatting>
  <conditionalFormatting sqref="Y6:Y7">
    <cfRule type="cellIs" priority="56" dxfId="0" operator="equal" stopIfTrue="1">
      <formula>"X"</formula>
    </cfRule>
    <cfRule type="cellIs" priority="57" dxfId="1" operator="equal" stopIfTrue="1">
      <formula>"F"</formula>
    </cfRule>
  </conditionalFormatting>
  <conditionalFormatting sqref="AA6:AA7">
    <cfRule type="cellIs" priority="54" dxfId="0" operator="equal" stopIfTrue="1">
      <formula>"X"</formula>
    </cfRule>
    <cfRule type="cellIs" priority="55" dxfId="1" operator="equal" stopIfTrue="1">
      <formula>"F"</formula>
    </cfRule>
  </conditionalFormatting>
  <conditionalFormatting sqref="AC6:AC7">
    <cfRule type="cellIs" priority="52" dxfId="0" operator="equal" stopIfTrue="1">
      <formula>"X"</formula>
    </cfRule>
    <cfRule type="cellIs" priority="53" dxfId="1" operator="equal" stopIfTrue="1">
      <formula>"F"</formula>
    </cfRule>
  </conditionalFormatting>
  <conditionalFormatting sqref="AE6:AE7">
    <cfRule type="cellIs" priority="50" dxfId="0" operator="equal" stopIfTrue="1">
      <formula>"X"</formula>
    </cfRule>
    <cfRule type="cellIs" priority="51" dxfId="1" operator="equal" stopIfTrue="1">
      <formula>"F"</formula>
    </cfRule>
  </conditionalFormatting>
  <conditionalFormatting sqref="AG6:AG7">
    <cfRule type="cellIs" priority="48" dxfId="0" operator="equal" stopIfTrue="1">
      <formula>"X"</formula>
    </cfRule>
    <cfRule type="cellIs" priority="49" dxfId="1" operator="equal" stopIfTrue="1">
      <formula>"F"</formula>
    </cfRule>
  </conditionalFormatting>
  <conditionalFormatting sqref="AI6:AI7">
    <cfRule type="cellIs" priority="46" dxfId="0" operator="equal" stopIfTrue="1">
      <formula>"X"</formula>
    </cfRule>
    <cfRule type="cellIs" priority="47" dxfId="1" operator="equal" stopIfTrue="1">
      <formula>"F"</formula>
    </cfRule>
  </conditionalFormatting>
  <conditionalFormatting sqref="AK6:AK7">
    <cfRule type="cellIs" priority="44" dxfId="0" operator="equal" stopIfTrue="1">
      <formula>"X"</formula>
    </cfRule>
    <cfRule type="cellIs" priority="45" dxfId="1" operator="equal" stopIfTrue="1">
      <formula>"F"</formula>
    </cfRule>
  </conditionalFormatting>
  <conditionalFormatting sqref="AM6:AM7">
    <cfRule type="cellIs" priority="42" dxfId="0" operator="equal" stopIfTrue="1">
      <formula>"X"</formula>
    </cfRule>
    <cfRule type="cellIs" priority="43" dxfId="1" operator="equal" stopIfTrue="1">
      <formula>"F"</formula>
    </cfRule>
  </conditionalFormatting>
  <conditionalFormatting sqref="AO6:AO7">
    <cfRule type="cellIs" priority="40" dxfId="0" operator="equal" stopIfTrue="1">
      <formula>"X"</formula>
    </cfRule>
    <cfRule type="cellIs" priority="41" dxfId="1" operator="equal" stopIfTrue="1">
      <formula>"F"</formula>
    </cfRule>
  </conditionalFormatting>
  <conditionalFormatting sqref="AQ6:AQ7">
    <cfRule type="cellIs" priority="38" dxfId="0" operator="equal" stopIfTrue="1">
      <formula>"X"</formula>
    </cfRule>
    <cfRule type="cellIs" priority="39" dxfId="1" operator="equal" stopIfTrue="1">
      <formula>"F"</formula>
    </cfRule>
  </conditionalFormatting>
  <conditionalFormatting sqref="AS6:AS7">
    <cfRule type="cellIs" priority="36" dxfId="0" operator="equal" stopIfTrue="1">
      <formula>"X"</formula>
    </cfRule>
    <cfRule type="cellIs" priority="37" dxfId="1" operator="equal" stopIfTrue="1">
      <formula>"F"</formula>
    </cfRule>
  </conditionalFormatting>
  <conditionalFormatting sqref="AU6:AU7">
    <cfRule type="cellIs" priority="34" dxfId="0" operator="equal" stopIfTrue="1">
      <formula>"X"</formula>
    </cfRule>
    <cfRule type="cellIs" priority="35" dxfId="1" operator="equal" stopIfTrue="1">
      <formula>"F"</formula>
    </cfRule>
  </conditionalFormatting>
  <conditionalFormatting sqref="AW6:AW7">
    <cfRule type="cellIs" priority="32" dxfId="0" operator="equal" stopIfTrue="1">
      <formula>"X"</formula>
    </cfRule>
    <cfRule type="cellIs" priority="33" dxfId="1" operator="equal" stopIfTrue="1">
      <formula>"F"</formula>
    </cfRule>
  </conditionalFormatting>
  <conditionalFormatting sqref="AY6:AY7">
    <cfRule type="cellIs" priority="30" dxfId="0" operator="equal" stopIfTrue="1">
      <formula>"X"</formula>
    </cfRule>
    <cfRule type="cellIs" priority="31" dxfId="1" operator="equal" stopIfTrue="1">
      <formula>"F"</formula>
    </cfRule>
  </conditionalFormatting>
  <conditionalFormatting sqref="BA6:BA7">
    <cfRule type="cellIs" priority="28" dxfId="0" operator="equal" stopIfTrue="1">
      <formula>"X"</formula>
    </cfRule>
    <cfRule type="cellIs" priority="29" dxfId="1" operator="equal" stopIfTrue="1">
      <formula>"F"</formula>
    </cfRule>
  </conditionalFormatting>
  <conditionalFormatting sqref="BC6:BC7">
    <cfRule type="cellIs" priority="26" dxfId="0" operator="equal" stopIfTrue="1">
      <formula>"X"</formula>
    </cfRule>
    <cfRule type="cellIs" priority="27" dxfId="1" operator="equal" stopIfTrue="1">
      <formula>"F"</formula>
    </cfRule>
  </conditionalFormatting>
  <conditionalFormatting sqref="BE6:BE7">
    <cfRule type="cellIs" priority="24" dxfId="0" operator="equal" stopIfTrue="1">
      <formula>"X"</formula>
    </cfRule>
    <cfRule type="cellIs" priority="25" dxfId="1" operator="equal" stopIfTrue="1">
      <formula>"F"</formula>
    </cfRule>
  </conditionalFormatting>
  <conditionalFormatting sqref="BG6:BG7">
    <cfRule type="cellIs" priority="22" dxfId="0" operator="equal" stopIfTrue="1">
      <formula>"X"</formula>
    </cfRule>
    <cfRule type="cellIs" priority="23" dxfId="1" operator="equal" stopIfTrue="1">
      <formula>"F"</formula>
    </cfRule>
  </conditionalFormatting>
  <conditionalFormatting sqref="BI6:BI7">
    <cfRule type="cellIs" priority="20" dxfId="0" operator="equal" stopIfTrue="1">
      <formula>"X"</formula>
    </cfRule>
    <cfRule type="cellIs" priority="21" dxfId="1" operator="equal" stopIfTrue="1">
      <formula>"F"</formula>
    </cfRule>
  </conditionalFormatting>
  <conditionalFormatting sqref="BK6:BK7">
    <cfRule type="cellIs" priority="18" dxfId="0" operator="equal" stopIfTrue="1">
      <formula>"X"</formula>
    </cfRule>
    <cfRule type="cellIs" priority="19" dxfId="1" operator="equal" stopIfTrue="1">
      <formula>"F"</formula>
    </cfRule>
  </conditionalFormatting>
  <conditionalFormatting sqref="BM6:BM7">
    <cfRule type="cellIs" priority="16" dxfId="0" operator="equal" stopIfTrue="1">
      <formula>"X"</formula>
    </cfRule>
    <cfRule type="cellIs" priority="17" dxfId="1" operator="equal" stopIfTrue="1">
      <formula>"F"</formula>
    </cfRule>
  </conditionalFormatting>
  <conditionalFormatting sqref="BO6:BO7">
    <cfRule type="cellIs" priority="14" dxfId="0" operator="equal" stopIfTrue="1">
      <formula>"X"</formula>
    </cfRule>
    <cfRule type="cellIs" priority="15" dxfId="1" operator="equal" stopIfTrue="1">
      <formula>"F"</formula>
    </cfRule>
  </conditionalFormatting>
  <conditionalFormatting sqref="BQ6:BQ7">
    <cfRule type="cellIs" priority="12" dxfId="0" operator="equal" stopIfTrue="1">
      <formula>"X"</formula>
    </cfRule>
    <cfRule type="cellIs" priority="13" dxfId="1" operator="equal" stopIfTrue="1">
      <formula>"F"</formula>
    </cfRule>
  </conditionalFormatting>
  <conditionalFormatting sqref="BS6:BS7">
    <cfRule type="cellIs" priority="10" dxfId="0" operator="equal" stopIfTrue="1">
      <formula>"X"</formula>
    </cfRule>
    <cfRule type="cellIs" priority="11" dxfId="1" operator="equal" stopIfTrue="1">
      <formula>"F"</formula>
    </cfRule>
  </conditionalFormatting>
  <conditionalFormatting sqref="BU6:BU7">
    <cfRule type="cellIs" priority="8" dxfId="0" operator="equal" stopIfTrue="1">
      <formula>"X"</formula>
    </cfRule>
    <cfRule type="cellIs" priority="9" dxfId="1" operator="equal" stopIfTrue="1">
      <formula>"F"</formula>
    </cfRule>
  </conditionalFormatting>
  <conditionalFormatting sqref="BW6:BW7">
    <cfRule type="cellIs" priority="6" dxfId="0" operator="equal" stopIfTrue="1">
      <formula>"X"</formula>
    </cfRule>
    <cfRule type="cellIs" priority="7" dxfId="1" operator="equal" stopIfTrue="1">
      <formula>"F"</formula>
    </cfRule>
  </conditionalFormatting>
  <conditionalFormatting sqref="E8 G8 I8 K8 M8 O8 Q8 S8 U8 W8 Y8 AA8 AC8 AE8 AG8 AI8 AK8 AM8 AO8 AQ8 AS8 AU8 AW8 AY8 BA8 BC8 BE8 BG8 BI8 BK8 BM8 BO8 BQ8 BS8 BU8 BW8">
    <cfRule type="cellIs" priority="4" dxfId="0" operator="equal" stopIfTrue="1">
      <formula>"X"</formula>
    </cfRule>
    <cfRule type="cellIs" priority="5" dxfId="1" operator="equal" stopIfTrue="1">
      <formula>"F"</formula>
    </cfRule>
  </conditionalFormatting>
  <printOptions horizontalCentered="1"/>
  <pageMargins left="0.33" right="0.18" top="0.26" bottom="0.3" header="0" footer="0"/>
  <pageSetup horizontalDpi="600" verticalDpi="600" orientation="landscape" paperSize="9"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tabColor indexed="57"/>
  </sheetPr>
  <dimension ref="A1:CB49"/>
  <sheetViews>
    <sheetView tabSelected="1" zoomScale="115" zoomScaleNormal="115" zoomScalePageLayoutView="0" workbookViewId="0" topLeftCell="A1">
      <pane xSplit="4" ySplit="5" topLeftCell="E6" activePane="bottomRight" state="frozen"/>
      <selection pane="topLeft" activeCell="A1" sqref="A1"/>
      <selection pane="topRight" activeCell="E1" sqref="E1"/>
      <selection pane="bottomLeft" activeCell="A7" sqref="A7"/>
      <selection pane="bottomRight" activeCell="A41" sqref="A41:IV69"/>
    </sheetView>
  </sheetViews>
  <sheetFormatPr defaultColWidth="8.8515625" defaultRowHeight="12.75"/>
  <cols>
    <col min="1" max="1" width="5.28125" style="2" customWidth="1"/>
    <col min="2" max="2" width="21.8515625" style="2" customWidth="1"/>
    <col min="3" max="3" width="9.00390625" style="2" customWidth="1"/>
    <col min="4" max="4" width="12.7109375" style="2" customWidth="1"/>
    <col min="5" max="5" width="6.8515625" style="10" customWidth="1"/>
    <col min="6" max="6" width="6.8515625" style="1" customWidth="1"/>
    <col min="7" max="8" width="6.8515625" style="1" hidden="1" customWidth="1"/>
    <col min="9" max="12" width="6.8515625" style="1" customWidth="1"/>
    <col min="13" max="16" width="6.8515625" style="12" customWidth="1"/>
    <col min="17" max="26" width="4.7109375" style="12" customWidth="1"/>
    <col min="27" max="34" width="4.7109375" style="11" customWidth="1"/>
    <col min="35" max="42" width="4.57421875" style="1" hidden="1" customWidth="1"/>
    <col min="43" max="58" width="5.140625" style="1" hidden="1" customWidth="1"/>
    <col min="59" max="76" width="4.57421875" style="1" hidden="1" customWidth="1"/>
    <col min="77" max="77" width="12.28125" style="1" customWidth="1"/>
    <col min="78" max="78" width="6.7109375" style="1" customWidth="1"/>
    <col min="79" max="79" width="7.00390625" style="1" customWidth="1"/>
    <col min="80" max="80" width="8.421875" style="1" customWidth="1"/>
    <col min="81" max="16384" width="8.8515625" style="2" customWidth="1"/>
  </cols>
  <sheetData>
    <row r="1" spans="1:80" s="4" customFormat="1" ht="15.75">
      <c r="A1" s="98" t="s">
        <v>7</v>
      </c>
      <c r="B1" s="98"/>
      <c r="C1" s="98"/>
      <c r="D1" s="98"/>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8"/>
      <c r="CB1" s="8"/>
    </row>
    <row r="2" spans="1:80" s="4" customFormat="1" ht="15.75">
      <c r="A2" s="5"/>
      <c r="B2" s="5"/>
      <c r="C2" s="5"/>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9"/>
      <c r="CB2" s="9"/>
    </row>
    <row r="3" spans="1:80" s="4" customFormat="1" ht="15.75" customHeight="1">
      <c r="A3" s="99" t="s">
        <v>0</v>
      </c>
      <c r="B3" s="102" t="s">
        <v>8</v>
      </c>
      <c r="C3" s="103"/>
      <c r="D3" s="99" t="s">
        <v>1</v>
      </c>
      <c r="E3" s="90" t="s">
        <v>12</v>
      </c>
      <c r="F3" s="91"/>
      <c r="G3" s="91"/>
      <c r="H3" s="91"/>
      <c r="I3" s="91"/>
      <c r="J3" s="91"/>
      <c r="K3" s="91"/>
      <c r="L3" s="91"/>
      <c r="M3" s="91"/>
      <c r="N3" s="91"/>
      <c r="O3" s="91"/>
      <c r="P3" s="92"/>
      <c r="Q3" s="113" t="s">
        <v>13</v>
      </c>
      <c r="R3" s="113"/>
      <c r="S3" s="113"/>
      <c r="T3" s="113"/>
      <c r="U3" s="113"/>
      <c r="V3" s="113"/>
      <c r="W3" s="113"/>
      <c r="X3" s="113"/>
      <c r="Y3" s="113"/>
      <c r="Z3" s="113"/>
      <c r="AA3" s="113"/>
      <c r="AB3" s="113"/>
      <c r="AC3" s="113"/>
      <c r="AD3" s="113"/>
      <c r="AE3" s="113"/>
      <c r="AF3" s="113"/>
      <c r="AG3" s="113"/>
      <c r="AH3" s="113"/>
      <c r="AI3" s="6"/>
      <c r="AJ3" s="6"/>
      <c r="AK3" s="6"/>
      <c r="AL3" s="6"/>
      <c r="AM3" s="6"/>
      <c r="AN3" s="6"/>
      <c r="AO3" s="6"/>
      <c r="AP3" s="7"/>
      <c r="AQ3" s="84" t="s">
        <v>14</v>
      </c>
      <c r="AR3" s="85"/>
      <c r="AS3" s="85"/>
      <c r="AT3" s="85"/>
      <c r="AU3" s="85"/>
      <c r="AV3" s="85"/>
      <c r="AW3" s="85"/>
      <c r="AX3" s="85"/>
      <c r="AY3" s="85"/>
      <c r="AZ3" s="85"/>
      <c r="BA3" s="85"/>
      <c r="BB3" s="85"/>
      <c r="BC3" s="85"/>
      <c r="BD3" s="85"/>
      <c r="BE3" s="85"/>
      <c r="BF3" s="86"/>
      <c r="BG3" s="84" t="s">
        <v>16</v>
      </c>
      <c r="BH3" s="85"/>
      <c r="BI3" s="85"/>
      <c r="BJ3" s="85"/>
      <c r="BK3" s="85"/>
      <c r="BL3" s="85"/>
      <c r="BM3" s="85"/>
      <c r="BN3" s="85"/>
      <c r="BO3" s="85"/>
      <c r="BP3" s="85"/>
      <c r="BQ3" s="85"/>
      <c r="BR3" s="85"/>
      <c r="BS3" s="84" t="s">
        <v>17</v>
      </c>
      <c r="BT3" s="85"/>
      <c r="BU3" s="85"/>
      <c r="BV3" s="85"/>
      <c r="BW3" s="85"/>
      <c r="BX3" s="86"/>
      <c r="BY3" s="107" t="s">
        <v>12</v>
      </c>
      <c r="BZ3" s="107" t="s">
        <v>13</v>
      </c>
      <c r="CA3" s="109" t="s">
        <v>3</v>
      </c>
      <c r="CB3" s="109" t="s">
        <v>4</v>
      </c>
    </row>
    <row r="4" spans="1:80" s="5" customFormat="1" ht="16.5" customHeight="1">
      <c r="A4" s="100"/>
      <c r="B4" s="104"/>
      <c r="C4" s="105"/>
      <c r="D4" s="100"/>
      <c r="E4" s="88" t="s">
        <v>18</v>
      </c>
      <c r="F4" s="89"/>
      <c r="G4" s="88" t="s">
        <v>11</v>
      </c>
      <c r="H4" s="89"/>
      <c r="I4" s="88" t="s">
        <v>185</v>
      </c>
      <c r="J4" s="89"/>
      <c r="K4" s="88" t="s">
        <v>2</v>
      </c>
      <c r="L4" s="89"/>
      <c r="M4" s="93" t="s">
        <v>6</v>
      </c>
      <c r="N4" s="94"/>
      <c r="O4" s="95" t="s">
        <v>5</v>
      </c>
      <c r="P4" s="96"/>
      <c r="Q4" s="97" t="s">
        <v>18</v>
      </c>
      <c r="R4" s="97"/>
      <c r="S4" s="97" t="s">
        <v>11</v>
      </c>
      <c r="T4" s="97"/>
      <c r="U4" s="97" t="s">
        <v>9</v>
      </c>
      <c r="V4" s="97"/>
      <c r="W4" s="97" t="s">
        <v>202</v>
      </c>
      <c r="X4" s="97"/>
      <c r="Y4" s="97" t="s">
        <v>195</v>
      </c>
      <c r="Z4" s="97"/>
      <c r="AA4" s="87" t="s">
        <v>196</v>
      </c>
      <c r="AB4" s="87"/>
      <c r="AC4" s="87" t="s">
        <v>203</v>
      </c>
      <c r="AD4" s="87"/>
      <c r="AE4" s="87" t="s">
        <v>194</v>
      </c>
      <c r="AF4" s="87"/>
      <c r="AG4" s="87" t="s">
        <v>19</v>
      </c>
      <c r="AH4" s="87"/>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7"/>
      <c r="BY4" s="108"/>
      <c r="BZ4" s="108"/>
      <c r="CA4" s="109"/>
      <c r="CB4" s="109"/>
    </row>
    <row r="5" spans="1:80" s="31" customFormat="1" ht="12" customHeight="1">
      <c r="A5" s="100"/>
      <c r="B5" s="104"/>
      <c r="C5" s="105"/>
      <c r="D5" s="100"/>
      <c r="E5" s="25"/>
      <c r="F5" s="19">
        <v>2</v>
      </c>
      <c r="G5" s="18"/>
      <c r="H5" s="19"/>
      <c r="I5" s="18"/>
      <c r="J5" s="19">
        <v>2</v>
      </c>
      <c r="K5" s="18"/>
      <c r="L5" s="19">
        <v>2</v>
      </c>
      <c r="M5" s="18"/>
      <c r="N5" s="19">
        <v>2</v>
      </c>
      <c r="O5" s="20"/>
      <c r="P5" s="21">
        <v>2</v>
      </c>
      <c r="Q5" s="18"/>
      <c r="R5" s="19">
        <v>3</v>
      </c>
      <c r="S5" s="18"/>
      <c r="T5" s="19"/>
      <c r="U5" s="18"/>
      <c r="V5" s="19">
        <v>2</v>
      </c>
      <c r="W5" s="18"/>
      <c r="X5" s="19">
        <v>3</v>
      </c>
      <c r="Y5" s="22"/>
      <c r="Z5" s="22">
        <v>3</v>
      </c>
      <c r="AA5" s="18"/>
      <c r="AB5" s="19">
        <v>3</v>
      </c>
      <c r="AC5" s="26"/>
      <c r="AD5" s="27">
        <v>2</v>
      </c>
      <c r="AE5" s="28"/>
      <c r="AF5" s="27">
        <v>3</v>
      </c>
      <c r="AG5" s="28"/>
      <c r="AH5" s="27">
        <v>2</v>
      </c>
      <c r="AI5" s="28"/>
      <c r="AJ5" s="27"/>
      <c r="AK5" s="28"/>
      <c r="AL5" s="27"/>
      <c r="AM5" s="28"/>
      <c r="AN5" s="27"/>
      <c r="AO5" s="28"/>
      <c r="AP5" s="27"/>
      <c r="AQ5" s="18"/>
      <c r="AR5" s="19"/>
      <c r="AS5" s="18"/>
      <c r="AT5" s="19"/>
      <c r="AU5" s="18"/>
      <c r="AV5" s="19"/>
      <c r="AW5" s="18"/>
      <c r="AX5" s="19"/>
      <c r="AY5" s="18"/>
      <c r="AZ5" s="19"/>
      <c r="BA5" s="18"/>
      <c r="BB5" s="19"/>
      <c r="BC5" s="18"/>
      <c r="BD5" s="19"/>
      <c r="BE5" s="22"/>
      <c r="BF5" s="29"/>
      <c r="BG5" s="18"/>
      <c r="BH5" s="19"/>
      <c r="BI5" s="18"/>
      <c r="BJ5" s="19"/>
      <c r="BK5" s="18"/>
      <c r="BL5" s="19"/>
      <c r="BM5" s="18"/>
      <c r="BN5" s="19"/>
      <c r="BO5" s="18"/>
      <c r="BP5" s="19"/>
      <c r="BQ5" s="18"/>
      <c r="BR5" s="19"/>
      <c r="BS5" s="18"/>
      <c r="BT5" s="19"/>
      <c r="BU5" s="18"/>
      <c r="BV5" s="22"/>
      <c r="BW5" s="18"/>
      <c r="BX5" s="19"/>
      <c r="BY5" s="30">
        <v>10</v>
      </c>
      <c r="BZ5" s="30">
        <v>21</v>
      </c>
      <c r="CA5" s="30">
        <v>31</v>
      </c>
      <c r="CB5" s="109"/>
    </row>
    <row r="6" spans="1:80" ht="23.25" customHeight="1">
      <c r="A6" s="35">
        <v>1</v>
      </c>
      <c r="B6" s="66" t="s">
        <v>150</v>
      </c>
      <c r="C6" s="52" t="s">
        <v>21</v>
      </c>
      <c r="D6" s="50">
        <v>37201</v>
      </c>
      <c r="E6" s="76" t="s">
        <v>209</v>
      </c>
      <c r="F6" s="14">
        <v>1.5</v>
      </c>
      <c r="G6" s="76" t="s">
        <v>205</v>
      </c>
      <c r="H6" s="14">
        <v>0</v>
      </c>
      <c r="I6" s="76" t="s">
        <v>210</v>
      </c>
      <c r="J6" s="14">
        <v>2.5</v>
      </c>
      <c r="K6" s="76" t="s">
        <v>205</v>
      </c>
      <c r="L6" s="14">
        <v>0</v>
      </c>
      <c r="M6" s="76" t="s">
        <v>204</v>
      </c>
      <c r="N6" s="24">
        <v>2</v>
      </c>
      <c r="O6" s="76" t="s">
        <v>204</v>
      </c>
      <c r="P6" s="24">
        <v>2</v>
      </c>
      <c r="Q6" s="76" t="s">
        <v>205</v>
      </c>
      <c r="R6" s="24">
        <v>0</v>
      </c>
      <c r="S6" s="76" t="s">
        <v>208</v>
      </c>
      <c r="T6" s="24">
        <v>3</v>
      </c>
      <c r="U6" s="76" t="s">
        <v>208</v>
      </c>
      <c r="V6" s="24">
        <v>3</v>
      </c>
      <c r="W6" s="76" t="s">
        <v>208</v>
      </c>
      <c r="X6" s="24">
        <v>3</v>
      </c>
      <c r="Y6" s="76" t="s">
        <v>204</v>
      </c>
      <c r="Z6" s="24">
        <v>2</v>
      </c>
      <c r="AA6" s="76" t="s">
        <v>204</v>
      </c>
      <c r="AB6" s="16">
        <v>2</v>
      </c>
      <c r="AC6" s="76" t="s">
        <v>209</v>
      </c>
      <c r="AD6" s="16">
        <v>1.5</v>
      </c>
      <c r="AE6" s="76" t="s">
        <v>209</v>
      </c>
      <c r="AF6" s="16">
        <v>1.5</v>
      </c>
      <c r="AG6" s="76" t="s">
        <v>207</v>
      </c>
      <c r="AH6" s="16">
        <v>1</v>
      </c>
      <c r="AI6" s="76" t="s">
        <v>205</v>
      </c>
      <c r="AJ6" s="14">
        <v>0</v>
      </c>
      <c r="AK6" s="76" t="s">
        <v>205</v>
      </c>
      <c r="AL6" s="14">
        <v>0</v>
      </c>
      <c r="AM6" s="76" t="s">
        <v>205</v>
      </c>
      <c r="AN6" s="14">
        <v>0</v>
      </c>
      <c r="AO6" s="76" t="s">
        <v>205</v>
      </c>
      <c r="AP6" s="14">
        <v>0</v>
      </c>
      <c r="AQ6" s="76" t="s">
        <v>205</v>
      </c>
      <c r="AR6" s="14">
        <v>0</v>
      </c>
      <c r="AS6" s="76" t="s">
        <v>205</v>
      </c>
      <c r="AT6" s="14">
        <v>0</v>
      </c>
      <c r="AU6" s="76" t="s">
        <v>205</v>
      </c>
      <c r="AV6" s="14">
        <v>0</v>
      </c>
      <c r="AW6" s="76" t="s">
        <v>205</v>
      </c>
      <c r="AX6" s="14">
        <v>0</v>
      </c>
      <c r="AY6" s="76" t="s">
        <v>205</v>
      </c>
      <c r="AZ6" s="14">
        <v>0</v>
      </c>
      <c r="BA6" s="76" t="s">
        <v>205</v>
      </c>
      <c r="BB6" s="14">
        <v>0</v>
      </c>
      <c r="BC6" s="76" t="s">
        <v>205</v>
      </c>
      <c r="BD6" s="14">
        <v>0</v>
      </c>
      <c r="BE6" s="76" t="s">
        <v>205</v>
      </c>
      <c r="BF6" s="14">
        <v>0</v>
      </c>
      <c r="BG6" s="76" t="s">
        <v>205</v>
      </c>
      <c r="BH6" s="14">
        <v>0</v>
      </c>
      <c r="BI6" s="76" t="s">
        <v>205</v>
      </c>
      <c r="BJ6" s="14">
        <v>0</v>
      </c>
      <c r="BK6" s="76" t="s">
        <v>205</v>
      </c>
      <c r="BL6" s="14">
        <v>0</v>
      </c>
      <c r="BM6" s="76" t="s">
        <v>205</v>
      </c>
      <c r="BN6" s="14">
        <v>0</v>
      </c>
      <c r="BO6" s="76" t="s">
        <v>205</v>
      </c>
      <c r="BP6" s="14">
        <v>0</v>
      </c>
      <c r="BQ6" s="76" t="s">
        <v>205</v>
      </c>
      <c r="BR6" s="14">
        <v>0</v>
      </c>
      <c r="BS6" s="76" t="s">
        <v>205</v>
      </c>
      <c r="BT6" s="14">
        <v>0</v>
      </c>
      <c r="BU6" s="76" t="s">
        <v>205</v>
      </c>
      <c r="BV6" s="14">
        <v>0</v>
      </c>
      <c r="BW6" s="76" t="s">
        <v>205</v>
      </c>
      <c r="BX6" s="14">
        <v>0</v>
      </c>
      <c r="BY6" s="17">
        <v>1.6</v>
      </c>
      <c r="BZ6" s="17">
        <v>1.74</v>
      </c>
      <c r="CA6" s="3">
        <v>26</v>
      </c>
      <c r="CB6" s="17">
        <v>2.02</v>
      </c>
    </row>
    <row r="7" spans="1:80" ht="23.25" customHeight="1">
      <c r="A7" s="35">
        <v>2</v>
      </c>
      <c r="B7" s="41" t="s">
        <v>192</v>
      </c>
      <c r="C7" s="42" t="s">
        <v>21</v>
      </c>
      <c r="D7" s="43">
        <v>37203</v>
      </c>
      <c r="E7" s="76" t="s">
        <v>209</v>
      </c>
      <c r="F7" s="14">
        <v>1.5</v>
      </c>
      <c r="G7" s="76" t="s">
        <v>205</v>
      </c>
      <c r="H7" s="14">
        <v>0</v>
      </c>
      <c r="I7" s="76" t="s">
        <v>208</v>
      </c>
      <c r="J7" s="14">
        <v>3</v>
      </c>
      <c r="K7" s="76" t="s">
        <v>210</v>
      </c>
      <c r="L7" s="14">
        <v>2.5</v>
      </c>
      <c r="M7" s="76" t="s">
        <v>208</v>
      </c>
      <c r="N7" s="24">
        <v>3</v>
      </c>
      <c r="O7" s="76" t="s">
        <v>209</v>
      </c>
      <c r="P7" s="24">
        <v>1.5</v>
      </c>
      <c r="Q7" s="76" t="s">
        <v>207</v>
      </c>
      <c r="R7" s="24">
        <v>1</v>
      </c>
      <c r="S7" s="76" t="s">
        <v>208</v>
      </c>
      <c r="T7" s="24">
        <v>3</v>
      </c>
      <c r="U7" s="76" t="s">
        <v>210</v>
      </c>
      <c r="V7" s="24">
        <v>2.5</v>
      </c>
      <c r="W7" s="76" t="s">
        <v>208</v>
      </c>
      <c r="X7" s="24">
        <v>3</v>
      </c>
      <c r="Y7" s="76" t="s">
        <v>204</v>
      </c>
      <c r="Z7" s="24">
        <v>2</v>
      </c>
      <c r="AA7" s="76" t="s">
        <v>209</v>
      </c>
      <c r="AB7" s="16">
        <v>1.5</v>
      </c>
      <c r="AC7" s="76" t="s">
        <v>210</v>
      </c>
      <c r="AD7" s="16">
        <v>2.5</v>
      </c>
      <c r="AE7" s="76" t="s">
        <v>207</v>
      </c>
      <c r="AF7" s="16">
        <v>1</v>
      </c>
      <c r="AG7" s="76" t="s">
        <v>207</v>
      </c>
      <c r="AH7" s="16">
        <v>1</v>
      </c>
      <c r="AI7" s="76" t="s">
        <v>205</v>
      </c>
      <c r="AJ7" s="14">
        <v>0</v>
      </c>
      <c r="AK7" s="76" t="s">
        <v>205</v>
      </c>
      <c r="AL7" s="14">
        <v>0</v>
      </c>
      <c r="AM7" s="76" t="s">
        <v>205</v>
      </c>
      <c r="AN7" s="14">
        <v>0</v>
      </c>
      <c r="AO7" s="76" t="s">
        <v>205</v>
      </c>
      <c r="AP7" s="14">
        <v>0</v>
      </c>
      <c r="AQ7" s="76" t="s">
        <v>205</v>
      </c>
      <c r="AR7" s="14">
        <v>0</v>
      </c>
      <c r="AS7" s="76" t="s">
        <v>205</v>
      </c>
      <c r="AT7" s="14">
        <v>0</v>
      </c>
      <c r="AU7" s="76" t="s">
        <v>205</v>
      </c>
      <c r="AV7" s="14">
        <v>0</v>
      </c>
      <c r="AW7" s="76" t="s">
        <v>205</v>
      </c>
      <c r="AX7" s="14">
        <v>0</v>
      </c>
      <c r="AY7" s="76" t="s">
        <v>205</v>
      </c>
      <c r="AZ7" s="14">
        <v>0</v>
      </c>
      <c r="BA7" s="76" t="s">
        <v>205</v>
      </c>
      <c r="BB7" s="14">
        <v>0</v>
      </c>
      <c r="BC7" s="76" t="s">
        <v>205</v>
      </c>
      <c r="BD7" s="14">
        <v>0</v>
      </c>
      <c r="BE7" s="76" t="s">
        <v>205</v>
      </c>
      <c r="BF7" s="14">
        <v>0</v>
      </c>
      <c r="BG7" s="76" t="s">
        <v>205</v>
      </c>
      <c r="BH7" s="14">
        <v>0</v>
      </c>
      <c r="BI7" s="76" t="s">
        <v>205</v>
      </c>
      <c r="BJ7" s="14">
        <v>0</v>
      </c>
      <c r="BK7" s="76" t="s">
        <v>205</v>
      </c>
      <c r="BL7" s="14">
        <v>0</v>
      </c>
      <c r="BM7" s="76" t="s">
        <v>205</v>
      </c>
      <c r="BN7" s="14">
        <v>0</v>
      </c>
      <c r="BO7" s="76" t="s">
        <v>205</v>
      </c>
      <c r="BP7" s="14">
        <v>0</v>
      </c>
      <c r="BQ7" s="76" t="s">
        <v>205</v>
      </c>
      <c r="BR7" s="14">
        <v>0</v>
      </c>
      <c r="BS7" s="76" t="s">
        <v>205</v>
      </c>
      <c r="BT7" s="14">
        <v>0</v>
      </c>
      <c r="BU7" s="76" t="s">
        <v>205</v>
      </c>
      <c r="BV7" s="14">
        <v>0</v>
      </c>
      <c r="BW7" s="76" t="s">
        <v>205</v>
      </c>
      <c r="BX7" s="14">
        <v>0</v>
      </c>
      <c r="BY7" s="17">
        <v>2.3</v>
      </c>
      <c r="BZ7" s="17">
        <v>1.79</v>
      </c>
      <c r="CA7" s="3">
        <v>31</v>
      </c>
      <c r="CB7" s="17">
        <v>1.95</v>
      </c>
    </row>
    <row r="8" spans="1:80" ht="23.25" customHeight="1">
      <c r="A8" s="35">
        <v>3</v>
      </c>
      <c r="B8" s="48" t="s">
        <v>151</v>
      </c>
      <c r="C8" s="52" t="s">
        <v>152</v>
      </c>
      <c r="D8" s="50">
        <v>36601</v>
      </c>
      <c r="E8" s="76" t="s">
        <v>208</v>
      </c>
      <c r="F8" s="14">
        <v>3</v>
      </c>
      <c r="G8" s="76" t="s">
        <v>205</v>
      </c>
      <c r="H8" s="14">
        <v>0</v>
      </c>
      <c r="I8" s="76" t="s">
        <v>206</v>
      </c>
      <c r="J8" s="14">
        <v>4</v>
      </c>
      <c r="K8" s="76" t="s">
        <v>208</v>
      </c>
      <c r="L8" s="14">
        <v>3</v>
      </c>
      <c r="M8" s="76" t="s">
        <v>204</v>
      </c>
      <c r="N8" s="24">
        <v>2</v>
      </c>
      <c r="O8" s="76" t="s">
        <v>210</v>
      </c>
      <c r="P8" s="24">
        <v>2.5</v>
      </c>
      <c r="Q8" s="76" t="s">
        <v>208</v>
      </c>
      <c r="R8" s="24">
        <v>3</v>
      </c>
      <c r="S8" s="76" t="s">
        <v>208</v>
      </c>
      <c r="T8" s="24">
        <v>3</v>
      </c>
      <c r="U8" s="76" t="s">
        <v>208</v>
      </c>
      <c r="V8" s="24">
        <v>3</v>
      </c>
      <c r="W8" s="76" t="s">
        <v>211</v>
      </c>
      <c r="X8" s="24">
        <v>3.5</v>
      </c>
      <c r="Y8" s="76" t="s">
        <v>204</v>
      </c>
      <c r="Z8" s="24">
        <v>2</v>
      </c>
      <c r="AA8" s="76" t="s">
        <v>210</v>
      </c>
      <c r="AB8" s="16">
        <v>2.5</v>
      </c>
      <c r="AC8" s="76" t="s">
        <v>206</v>
      </c>
      <c r="AD8" s="16">
        <v>4</v>
      </c>
      <c r="AE8" s="76" t="s">
        <v>209</v>
      </c>
      <c r="AF8" s="16">
        <v>1.5</v>
      </c>
      <c r="AG8" s="76" t="s">
        <v>209</v>
      </c>
      <c r="AH8" s="16">
        <v>1.5</v>
      </c>
      <c r="AI8" s="76" t="s">
        <v>205</v>
      </c>
      <c r="AJ8" s="14">
        <v>0</v>
      </c>
      <c r="AK8" s="76" t="s">
        <v>205</v>
      </c>
      <c r="AL8" s="14">
        <v>0</v>
      </c>
      <c r="AM8" s="76" t="s">
        <v>205</v>
      </c>
      <c r="AN8" s="14">
        <v>0</v>
      </c>
      <c r="AO8" s="76" t="s">
        <v>205</v>
      </c>
      <c r="AP8" s="14">
        <v>0</v>
      </c>
      <c r="AQ8" s="76" t="s">
        <v>205</v>
      </c>
      <c r="AR8" s="14">
        <v>0</v>
      </c>
      <c r="AS8" s="76" t="s">
        <v>205</v>
      </c>
      <c r="AT8" s="14">
        <v>0</v>
      </c>
      <c r="AU8" s="76" t="s">
        <v>205</v>
      </c>
      <c r="AV8" s="14">
        <v>0</v>
      </c>
      <c r="AW8" s="76" t="s">
        <v>205</v>
      </c>
      <c r="AX8" s="14">
        <v>0</v>
      </c>
      <c r="AY8" s="76" t="s">
        <v>205</v>
      </c>
      <c r="AZ8" s="14">
        <v>0</v>
      </c>
      <c r="BA8" s="76" t="s">
        <v>205</v>
      </c>
      <c r="BB8" s="14">
        <v>0</v>
      </c>
      <c r="BC8" s="76" t="s">
        <v>205</v>
      </c>
      <c r="BD8" s="14">
        <v>0</v>
      </c>
      <c r="BE8" s="76" t="s">
        <v>205</v>
      </c>
      <c r="BF8" s="14">
        <v>0</v>
      </c>
      <c r="BG8" s="76" t="s">
        <v>205</v>
      </c>
      <c r="BH8" s="14">
        <v>0</v>
      </c>
      <c r="BI8" s="76" t="s">
        <v>205</v>
      </c>
      <c r="BJ8" s="14">
        <v>0</v>
      </c>
      <c r="BK8" s="76" t="s">
        <v>205</v>
      </c>
      <c r="BL8" s="14">
        <v>0</v>
      </c>
      <c r="BM8" s="76" t="s">
        <v>205</v>
      </c>
      <c r="BN8" s="14">
        <v>0</v>
      </c>
      <c r="BO8" s="76" t="s">
        <v>205</v>
      </c>
      <c r="BP8" s="14">
        <v>0</v>
      </c>
      <c r="BQ8" s="76" t="s">
        <v>205</v>
      </c>
      <c r="BR8" s="14">
        <v>0</v>
      </c>
      <c r="BS8" s="76" t="s">
        <v>205</v>
      </c>
      <c r="BT8" s="14">
        <v>0</v>
      </c>
      <c r="BU8" s="76" t="s">
        <v>205</v>
      </c>
      <c r="BV8" s="14">
        <v>0</v>
      </c>
      <c r="BW8" s="76" t="s">
        <v>205</v>
      </c>
      <c r="BX8" s="14">
        <v>0</v>
      </c>
      <c r="BY8" s="17">
        <v>2.9</v>
      </c>
      <c r="BZ8" s="17">
        <v>2.6</v>
      </c>
      <c r="CA8" s="3">
        <v>31</v>
      </c>
      <c r="CB8" s="17">
        <v>2.69</v>
      </c>
    </row>
    <row r="9" spans="1:80" ht="23.25" customHeight="1">
      <c r="A9" s="35">
        <v>4</v>
      </c>
      <c r="B9" s="66" t="s">
        <v>153</v>
      </c>
      <c r="C9" s="52" t="s">
        <v>154</v>
      </c>
      <c r="D9" s="50">
        <v>36912</v>
      </c>
      <c r="E9" s="76" t="s">
        <v>209</v>
      </c>
      <c r="F9" s="14">
        <v>1.5</v>
      </c>
      <c r="G9" s="76" t="s">
        <v>205</v>
      </c>
      <c r="H9" s="14">
        <v>0</v>
      </c>
      <c r="I9" s="76" t="s">
        <v>208</v>
      </c>
      <c r="J9" s="14">
        <v>3</v>
      </c>
      <c r="K9" s="76" t="s">
        <v>204</v>
      </c>
      <c r="L9" s="14">
        <v>2</v>
      </c>
      <c r="M9" s="76" t="s">
        <v>210</v>
      </c>
      <c r="N9" s="24">
        <v>2.5</v>
      </c>
      <c r="O9" s="76" t="s">
        <v>210</v>
      </c>
      <c r="P9" s="24">
        <v>2.5</v>
      </c>
      <c r="Q9" s="76" t="s">
        <v>208</v>
      </c>
      <c r="R9" s="24">
        <v>3</v>
      </c>
      <c r="S9" s="76" t="s">
        <v>208</v>
      </c>
      <c r="T9" s="24">
        <v>3</v>
      </c>
      <c r="U9" s="76" t="s">
        <v>210</v>
      </c>
      <c r="V9" s="24">
        <v>2.5</v>
      </c>
      <c r="W9" s="76" t="s">
        <v>208</v>
      </c>
      <c r="X9" s="24">
        <v>3</v>
      </c>
      <c r="Y9" s="76" t="s">
        <v>210</v>
      </c>
      <c r="Z9" s="24">
        <v>2.5</v>
      </c>
      <c r="AA9" s="76" t="s">
        <v>206</v>
      </c>
      <c r="AB9" s="16">
        <v>4</v>
      </c>
      <c r="AC9" s="76" t="s">
        <v>206</v>
      </c>
      <c r="AD9" s="16">
        <v>4</v>
      </c>
      <c r="AE9" s="76" t="s">
        <v>209</v>
      </c>
      <c r="AF9" s="16">
        <v>1.5</v>
      </c>
      <c r="AG9" s="76" t="s">
        <v>204</v>
      </c>
      <c r="AH9" s="16">
        <v>2</v>
      </c>
      <c r="AI9" s="76" t="s">
        <v>205</v>
      </c>
      <c r="AJ9" s="14">
        <v>0</v>
      </c>
      <c r="AK9" s="76" t="s">
        <v>205</v>
      </c>
      <c r="AL9" s="14">
        <v>0</v>
      </c>
      <c r="AM9" s="76" t="s">
        <v>205</v>
      </c>
      <c r="AN9" s="14">
        <v>0</v>
      </c>
      <c r="AO9" s="76" t="s">
        <v>205</v>
      </c>
      <c r="AP9" s="14">
        <v>0</v>
      </c>
      <c r="AQ9" s="76" t="s">
        <v>205</v>
      </c>
      <c r="AR9" s="14">
        <v>0</v>
      </c>
      <c r="AS9" s="76" t="s">
        <v>205</v>
      </c>
      <c r="AT9" s="14">
        <v>0</v>
      </c>
      <c r="AU9" s="76" t="s">
        <v>205</v>
      </c>
      <c r="AV9" s="14">
        <v>0</v>
      </c>
      <c r="AW9" s="76" t="s">
        <v>205</v>
      </c>
      <c r="AX9" s="14">
        <v>0</v>
      </c>
      <c r="AY9" s="76" t="s">
        <v>205</v>
      </c>
      <c r="AZ9" s="14">
        <v>0</v>
      </c>
      <c r="BA9" s="76" t="s">
        <v>205</v>
      </c>
      <c r="BB9" s="14">
        <v>0</v>
      </c>
      <c r="BC9" s="76" t="s">
        <v>205</v>
      </c>
      <c r="BD9" s="14">
        <v>0</v>
      </c>
      <c r="BE9" s="76" t="s">
        <v>205</v>
      </c>
      <c r="BF9" s="14">
        <v>0</v>
      </c>
      <c r="BG9" s="76" t="s">
        <v>205</v>
      </c>
      <c r="BH9" s="14">
        <v>0</v>
      </c>
      <c r="BI9" s="76" t="s">
        <v>205</v>
      </c>
      <c r="BJ9" s="14">
        <v>0</v>
      </c>
      <c r="BK9" s="76" t="s">
        <v>205</v>
      </c>
      <c r="BL9" s="14">
        <v>0</v>
      </c>
      <c r="BM9" s="76" t="s">
        <v>205</v>
      </c>
      <c r="BN9" s="14">
        <v>0</v>
      </c>
      <c r="BO9" s="76" t="s">
        <v>205</v>
      </c>
      <c r="BP9" s="14">
        <v>0</v>
      </c>
      <c r="BQ9" s="76" t="s">
        <v>205</v>
      </c>
      <c r="BR9" s="14">
        <v>0</v>
      </c>
      <c r="BS9" s="76" t="s">
        <v>205</v>
      </c>
      <c r="BT9" s="14">
        <v>0</v>
      </c>
      <c r="BU9" s="76" t="s">
        <v>205</v>
      </c>
      <c r="BV9" s="14">
        <v>0</v>
      </c>
      <c r="BW9" s="76" t="s">
        <v>205</v>
      </c>
      <c r="BX9" s="14">
        <v>0</v>
      </c>
      <c r="BY9" s="17">
        <v>2.3</v>
      </c>
      <c r="BZ9" s="17">
        <v>2.81</v>
      </c>
      <c r="CA9" s="3">
        <v>31</v>
      </c>
      <c r="CB9" s="17">
        <v>2.65</v>
      </c>
    </row>
    <row r="10" spans="1:80" ht="23.25" customHeight="1">
      <c r="A10" s="35">
        <v>5</v>
      </c>
      <c r="B10" s="66" t="s">
        <v>155</v>
      </c>
      <c r="C10" s="52" t="s">
        <v>134</v>
      </c>
      <c r="D10" s="50">
        <v>36880</v>
      </c>
      <c r="E10" s="76" t="s">
        <v>209</v>
      </c>
      <c r="F10" s="14">
        <v>1.5</v>
      </c>
      <c r="G10" s="76" t="s">
        <v>205</v>
      </c>
      <c r="H10" s="14">
        <v>0</v>
      </c>
      <c r="I10" s="76" t="s">
        <v>204</v>
      </c>
      <c r="J10" s="14">
        <v>2</v>
      </c>
      <c r="K10" s="76" t="s">
        <v>204</v>
      </c>
      <c r="L10" s="14">
        <v>2</v>
      </c>
      <c r="M10" s="76" t="s">
        <v>204</v>
      </c>
      <c r="N10" s="24">
        <v>2</v>
      </c>
      <c r="O10" s="76" t="s">
        <v>204</v>
      </c>
      <c r="P10" s="24">
        <v>2</v>
      </c>
      <c r="Q10" s="76" t="s">
        <v>208</v>
      </c>
      <c r="R10" s="24">
        <v>3</v>
      </c>
      <c r="S10" s="76" t="s">
        <v>208</v>
      </c>
      <c r="T10" s="24">
        <v>3</v>
      </c>
      <c r="U10" s="76" t="s">
        <v>204</v>
      </c>
      <c r="V10" s="24">
        <v>2</v>
      </c>
      <c r="W10" s="76" t="s">
        <v>208</v>
      </c>
      <c r="X10" s="24">
        <v>3</v>
      </c>
      <c r="Y10" s="76" t="s">
        <v>210</v>
      </c>
      <c r="Z10" s="24">
        <v>2.5</v>
      </c>
      <c r="AA10" s="76" t="s">
        <v>209</v>
      </c>
      <c r="AB10" s="16">
        <v>1.5</v>
      </c>
      <c r="AC10" s="76" t="s">
        <v>204</v>
      </c>
      <c r="AD10" s="16">
        <v>2</v>
      </c>
      <c r="AE10" s="76" t="s">
        <v>209</v>
      </c>
      <c r="AF10" s="16">
        <v>1.5</v>
      </c>
      <c r="AG10" s="76" t="s">
        <v>207</v>
      </c>
      <c r="AH10" s="16">
        <v>1</v>
      </c>
      <c r="AI10" s="76" t="s">
        <v>205</v>
      </c>
      <c r="AJ10" s="14">
        <v>0</v>
      </c>
      <c r="AK10" s="76" t="s">
        <v>205</v>
      </c>
      <c r="AL10" s="14">
        <v>0</v>
      </c>
      <c r="AM10" s="76" t="s">
        <v>205</v>
      </c>
      <c r="AN10" s="14">
        <v>0</v>
      </c>
      <c r="AO10" s="76" t="s">
        <v>205</v>
      </c>
      <c r="AP10" s="14">
        <v>0</v>
      </c>
      <c r="AQ10" s="76" t="s">
        <v>205</v>
      </c>
      <c r="AR10" s="14">
        <v>0</v>
      </c>
      <c r="AS10" s="76" t="s">
        <v>205</v>
      </c>
      <c r="AT10" s="14">
        <v>0</v>
      </c>
      <c r="AU10" s="76" t="s">
        <v>205</v>
      </c>
      <c r="AV10" s="14">
        <v>0</v>
      </c>
      <c r="AW10" s="76" t="s">
        <v>205</v>
      </c>
      <c r="AX10" s="14">
        <v>0</v>
      </c>
      <c r="AY10" s="76" t="s">
        <v>205</v>
      </c>
      <c r="AZ10" s="14">
        <v>0</v>
      </c>
      <c r="BA10" s="76" t="s">
        <v>205</v>
      </c>
      <c r="BB10" s="14">
        <v>0</v>
      </c>
      <c r="BC10" s="76" t="s">
        <v>205</v>
      </c>
      <c r="BD10" s="14">
        <v>0</v>
      </c>
      <c r="BE10" s="76" t="s">
        <v>205</v>
      </c>
      <c r="BF10" s="14">
        <v>0</v>
      </c>
      <c r="BG10" s="76" t="s">
        <v>205</v>
      </c>
      <c r="BH10" s="14">
        <v>0</v>
      </c>
      <c r="BI10" s="76" t="s">
        <v>205</v>
      </c>
      <c r="BJ10" s="14">
        <v>0</v>
      </c>
      <c r="BK10" s="76" t="s">
        <v>205</v>
      </c>
      <c r="BL10" s="14">
        <v>0</v>
      </c>
      <c r="BM10" s="76" t="s">
        <v>205</v>
      </c>
      <c r="BN10" s="14">
        <v>0</v>
      </c>
      <c r="BO10" s="76" t="s">
        <v>205</v>
      </c>
      <c r="BP10" s="14">
        <v>0</v>
      </c>
      <c r="BQ10" s="76" t="s">
        <v>205</v>
      </c>
      <c r="BR10" s="14">
        <v>0</v>
      </c>
      <c r="BS10" s="76" t="s">
        <v>205</v>
      </c>
      <c r="BT10" s="14">
        <v>0</v>
      </c>
      <c r="BU10" s="76" t="s">
        <v>205</v>
      </c>
      <c r="BV10" s="14">
        <v>0</v>
      </c>
      <c r="BW10" s="76" t="s">
        <v>205</v>
      </c>
      <c r="BX10" s="14">
        <v>0</v>
      </c>
      <c r="BY10" s="17">
        <v>1.9</v>
      </c>
      <c r="BZ10" s="17">
        <v>2.12</v>
      </c>
      <c r="CA10" s="3">
        <v>31</v>
      </c>
      <c r="CB10" s="17">
        <v>2.05</v>
      </c>
    </row>
    <row r="11" spans="1:80" ht="23.25" customHeight="1">
      <c r="A11" s="35">
        <v>6</v>
      </c>
      <c r="B11" s="51" t="s">
        <v>156</v>
      </c>
      <c r="C11" s="71" t="s">
        <v>36</v>
      </c>
      <c r="D11" s="58">
        <v>36784</v>
      </c>
      <c r="E11" s="76" t="s">
        <v>204</v>
      </c>
      <c r="F11" s="14">
        <v>2</v>
      </c>
      <c r="G11" s="76" t="s">
        <v>205</v>
      </c>
      <c r="H11" s="14">
        <v>0</v>
      </c>
      <c r="I11" s="76" t="s">
        <v>204</v>
      </c>
      <c r="J11" s="14">
        <v>2</v>
      </c>
      <c r="K11" s="76" t="s">
        <v>204</v>
      </c>
      <c r="L11" s="14">
        <v>2</v>
      </c>
      <c r="M11" s="76" t="s">
        <v>208</v>
      </c>
      <c r="N11" s="24">
        <v>3</v>
      </c>
      <c r="O11" s="76" t="s">
        <v>207</v>
      </c>
      <c r="P11" s="24">
        <v>1</v>
      </c>
      <c r="Q11" s="76" t="s">
        <v>210</v>
      </c>
      <c r="R11" s="24">
        <v>2.5</v>
      </c>
      <c r="S11" s="76" t="s">
        <v>212</v>
      </c>
      <c r="T11" s="24">
        <v>0</v>
      </c>
      <c r="U11" s="76" t="s">
        <v>204</v>
      </c>
      <c r="V11" s="24">
        <v>2</v>
      </c>
      <c r="W11" s="76" t="s">
        <v>210</v>
      </c>
      <c r="X11" s="24">
        <v>2.5</v>
      </c>
      <c r="Y11" s="76" t="s">
        <v>204</v>
      </c>
      <c r="Z11" s="24">
        <v>2</v>
      </c>
      <c r="AA11" s="76" t="s">
        <v>208</v>
      </c>
      <c r="AB11" s="16">
        <v>3</v>
      </c>
      <c r="AC11" s="76" t="s">
        <v>204</v>
      </c>
      <c r="AD11" s="16">
        <v>2</v>
      </c>
      <c r="AE11" s="76" t="s">
        <v>207</v>
      </c>
      <c r="AF11" s="16">
        <v>1</v>
      </c>
      <c r="AG11" s="76" t="s">
        <v>212</v>
      </c>
      <c r="AH11" s="16">
        <v>0</v>
      </c>
      <c r="AI11" s="76" t="s">
        <v>205</v>
      </c>
      <c r="AJ11" s="14">
        <v>0</v>
      </c>
      <c r="AK11" s="76" t="s">
        <v>205</v>
      </c>
      <c r="AL11" s="14">
        <v>0</v>
      </c>
      <c r="AM11" s="76" t="s">
        <v>205</v>
      </c>
      <c r="AN11" s="14">
        <v>0</v>
      </c>
      <c r="AO11" s="76" t="s">
        <v>205</v>
      </c>
      <c r="AP11" s="14">
        <v>0</v>
      </c>
      <c r="AQ11" s="76" t="s">
        <v>205</v>
      </c>
      <c r="AR11" s="14">
        <v>0</v>
      </c>
      <c r="AS11" s="76" t="s">
        <v>205</v>
      </c>
      <c r="AT11" s="14">
        <v>0</v>
      </c>
      <c r="AU11" s="76" t="s">
        <v>205</v>
      </c>
      <c r="AV11" s="14">
        <v>0</v>
      </c>
      <c r="AW11" s="76" t="s">
        <v>205</v>
      </c>
      <c r="AX11" s="14">
        <v>0</v>
      </c>
      <c r="AY11" s="76" t="s">
        <v>205</v>
      </c>
      <c r="AZ11" s="14">
        <v>0</v>
      </c>
      <c r="BA11" s="76" t="s">
        <v>205</v>
      </c>
      <c r="BB11" s="14">
        <v>0</v>
      </c>
      <c r="BC11" s="76" t="s">
        <v>205</v>
      </c>
      <c r="BD11" s="14">
        <v>0</v>
      </c>
      <c r="BE11" s="76" t="s">
        <v>205</v>
      </c>
      <c r="BF11" s="14">
        <v>0</v>
      </c>
      <c r="BG11" s="76" t="s">
        <v>205</v>
      </c>
      <c r="BH11" s="14">
        <v>0</v>
      </c>
      <c r="BI11" s="76" t="s">
        <v>205</v>
      </c>
      <c r="BJ11" s="14">
        <v>0</v>
      </c>
      <c r="BK11" s="76" t="s">
        <v>205</v>
      </c>
      <c r="BL11" s="14">
        <v>0</v>
      </c>
      <c r="BM11" s="76" t="s">
        <v>205</v>
      </c>
      <c r="BN11" s="14">
        <v>0</v>
      </c>
      <c r="BO11" s="76" t="s">
        <v>205</v>
      </c>
      <c r="BP11" s="14">
        <v>0</v>
      </c>
      <c r="BQ11" s="76" t="s">
        <v>205</v>
      </c>
      <c r="BR11" s="14">
        <v>0</v>
      </c>
      <c r="BS11" s="76" t="s">
        <v>205</v>
      </c>
      <c r="BT11" s="14">
        <v>0</v>
      </c>
      <c r="BU11" s="76" t="s">
        <v>205</v>
      </c>
      <c r="BV11" s="14">
        <v>0</v>
      </c>
      <c r="BW11" s="76" t="s">
        <v>205</v>
      </c>
      <c r="BX11" s="14">
        <v>0</v>
      </c>
      <c r="BY11" s="17">
        <v>2</v>
      </c>
      <c r="BZ11" s="17">
        <v>1.95</v>
      </c>
      <c r="CA11" s="3">
        <v>29</v>
      </c>
      <c r="CB11" s="17">
        <v>2.1</v>
      </c>
    </row>
    <row r="12" spans="1:80" ht="23.25" customHeight="1">
      <c r="A12" s="35">
        <v>7</v>
      </c>
      <c r="B12" s="41" t="s">
        <v>190</v>
      </c>
      <c r="C12" s="42" t="s">
        <v>42</v>
      </c>
      <c r="D12" s="43">
        <v>36975</v>
      </c>
      <c r="E12" s="76" t="s">
        <v>204</v>
      </c>
      <c r="F12" s="14">
        <v>2</v>
      </c>
      <c r="G12" s="76" t="s">
        <v>205</v>
      </c>
      <c r="H12" s="14">
        <v>0</v>
      </c>
      <c r="I12" s="76" t="s">
        <v>208</v>
      </c>
      <c r="J12" s="14">
        <v>3</v>
      </c>
      <c r="K12" s="76" t="s">
        <v>210</v>
      </c>
      <c r="L12" s="14">
        <v>2.5</v>
      </c>
      <c r="M12" s="76" t="s">
        <v>208</v>
      </c>
      <c r="N12" s="24">
        <v>3</v>
      </c>
      <c r="O12" s="76" t="s">
        <v>210</v>
      </c>
      <c r="P12" s="24">
        <v>2.5</v>
      </c>
      <c r="Q12" s="76" t="s">
        <v>204</v>
      </c>
      <c r="R12" s="24">
        <v>2</v>
      </c>
      <c r="S12" s="76" t="s">
        <v>208</v>
      </c>
      <c r="T12" s="24">
        <v>3</v>
      </c>
      <c r="U12" s="76" t="s">
        <v>210</v>
      </c>
      <c r="V12" s="24">
        <v>2.5</v>
      </c>
      <c r="W12" s="76" t="s">
        <v>210</v>
      </c>
      <c r="X12" s="24">
        <v>2.5</v>
      </c>
      <c r="Y12" s="76" t="s">
        <v>204</v>
      </c>
      <c r="Z12" s="24">
        <v>2</v>
      </c>
      <c r="AA12" s="76" t="s">
        <v>208</v>
      </c>
      <c r="AB12" s="16">
        <v>3</v>
      </c>
      <c r="AC12" s="76" t="s">
        <v>208</v>
      </c>
      <c r="AD12" s="16">
        <v>3</v>
      </c>
      <c r="AE12" s="76" t="s">
        <v>209</v>
      </c>
      <c r="AF12" s="16">
        <v>1.5</v>
      </c>
      <c r="AG12" s="76" t="s">
        <v>204</v>
      </c>
      <c r="AH12" s="16">
        <v>2</v>
      </c>
      <c r="AI12" s="76" t="s">
        <v>205</v>
      </c>
      <c r="AJ12" s="14">
        <v>0</v>
      </c>
      <c r="AK12" s="76" t="s">
        <v>205</v>
      </c>
      <c r="AL12" s="14">
        <v>0</v>
      </c>
      <c r="AM12" s="76" t="s">
        <v>205</v>
      </c>
      <c r="AN12" s="14">
        <v>0</v>
      </c>
      <c r="AO12" s="76" t="s">
        <v>205</v>
      </c>
      <c r="AP12" s="14">
        <v>0</v>
      </c>
      <c r="AQ12" s="76" t="s">
        <v>205</v>
      </c>
      <c r="AR12" s="14">
        <v>0</v>
      </c>
      <c r="AS12" s="76" t="s">
        <v>205</v>
      </c>
      <c r="AT12" s="14">
        <v>0</v>
      </c>
      <c r="AU12" s="76" t="s">
        <v>205</v>
      </c>
      <c r="AV12" s="14">
        <v>0</v>
      </c>
      <c r="AW12" s="76" t="s">
        <v>205</v>
      </c>
      <c r="AX12" s="14">
        <v>0</v>
      </c>
      <c r="AY12" s="76" t="s">
        <v>205</v>
      </c>
      <c r="AZ12" s="14">
        <v>0</v>
      </c>
      <c r="BA12" s="76" t="s">
        <v>205</v>
      </c>
      <c r="BB12" s="14">
        <v>0</v>
      </c>
      <c r="BC12" s="76" t="s">
        <v>205</v>
      </c>
      <c r="BD12" s="14">
        <v>0</v>
      </c>
      <c r="BE12" s="76" t="s">
        <v>205</v>
      </c>
      <c r="BF12" s="14">
        <v>0</v>
      </c>
      <c r="BG12" s="76" t="s">
        <v>205</v>
      </c>
      <c r="BH12" s="14">
        <v>0</v>
      </c>
      <c r="BI12" s="76" t="s">
        <v>205</v>
      </c>
      <c r="BJ12" s="14">
        <v>0</v>
      </c>
      <c r="BK12" s="76" t="s">
        <v>205</v>
      </c>
      <c r="BL12" s="14">
        <v>0</v>
      </c>
      <c r="BM12" s="76" t="s">
        <v>205</v>
      </c>
      <c r="BN12" s="14">
        <v>0</v>
      </c>
      <c r="BO12" s="76" t="s">
        <v>205</v>
      </c>
      <c r="BP12" s="14">
        <v>0</v>
      </c>
      <c r="BQ12" s="76" t="s">
        <v>205</v>
      </c>
      <c r="BR12" s="14">
        <v>0</v>
      </c>
      <c r="BS12" s="76" t="s">
        <v>205</v>
      </c>
      <c r="BT12" s="14">
        <v>0</v>
      </c>
      <c r="BU12" s="76" t="s">
        <v>205</v>
      </c>
      <c r="BV12" s="14">
        <v>0</v>
      </c>
      <c r="BW12" s="76" t="s">
        <v>205</v>
      </c>
      <c r="BX12" s="14">
        <v>0</v>
      </c>
      <c r="BY12" s="17">
        <v>2.6</v>
      </c>
      <c r="BZ12" s="17">
        <v>2.29</v>
      </c>
      <c r="CA12" s="3">
        <v>31</v>
      </c>
      <c r="CB12" s="17">
        <v>2.39</v>
      </c>
    </row>
    <row r="13" spans="1:80" ht="23.25" customHeight="1">
      <c r="A13" s="35">
        <v>8</v>
      </c>
      <c r="B13" s="51" t="s">
        <v>157</v>
      </c>
      <c r="C13" s="71" t="s">
        <v>158</v>
      </c>
      <c r="D13" s="58">
        <v>37168</v>
      </c>
      <c r="E13" s="76" t="s">
        <v>209</v>
      </c>
      <c r="F13" s="14">
        <v>1.5</v>
      </c>
      <c r="G13" s="76" t="s">
        <v>205</v>
      </c>
      <c r="H13" s="14">
        <v>0</v>
      </c>
      <c r="I13" s="76" t="s">
        <v>210</v>
      </c>
      <c r="J13" s="14">
        <v>2.5</v>
      </c>
      <c r="K13" s="76" t="s">
        <v>204</v>
      </c>
      <c r="L13" s="14">
        <v>2</v>
      </c>
      <c r="M13" s="76" t="s">
        <v>204</v>
      </c>
      <c r="N13" s="24">
        <v>2</v>
      </c>
      <c r="O13" s="76" t="s">
        <v>204</v>
      </c>
      <c r="P13" s="24">
        <v>2</v>
      </c>
      <c r="Q13" s="76" t="s">
        <v>204</v>
      </c>
      <c r="R13" s="24">
        <v>2</v>
      </c>
      <c r="S13" s="76" t="s">
        <v>210</v>
      </c>
      <c r="T13" s="24">
        <v>2.5</v>
      </c>
      <c r="U13" s="76" t="s">
        <v>204</v>
      </c>
      <c r="V13" s="24">
        <v>2</v>
      </c>
      <c r="W13" s="76" t="s">
        <v>210</v>
      </c>
      <c r="X13" s="24">
        <v>2.5</v>
      </c>
      <c r="Y13" s="76" t="s">
        <v>204</v>
      </c>
      <c r="Z13" s="24">
        <v>2</v>
      </c>
      <c r="AA13" s="76" t="s">
        <v>204</v>
      </c>
      <c r="AB13" s="16">
        <v>2</v>
      </c>
      <c r="AC13" s="76" t="s">
        <v>204</v>
      </c>
      <c r="AD13" s="16">
        <v>2</v>
      </c>
      <c r="AE13" s="76" t="s">
        <v>204</v>
      </c>
      <c r="AF13" s="16">
        <v>2</v>
      </c>
      <c r="AG13" s="76" t="s">
        <v>207</v>
      </c>
      <c r="AH13" s="16">
        <v>1</v>
      </c>
      <c r="AI13" s="76" t="s">
        <v>205</v>
      </c>
      <c r="AJ13" s="14">
        <v>0</v>
      </c>
      <c r="AK13" s="76" t="s">
        <v>205</v>
      </c>
      <c r="AL13" s="14">
        <v>0</v>
      </c>
      <c r="AM13" s="76" t="s">
        <v>205</v>
      </c>
      <c r="AN13" s="14">
        <v>0</v>
      </c>
      <c r="AO13" s="76" t="s">
        <v>205</v>
      </c>
      <c r="AP13" s="14">
        <v>0</v>
      </c>
      <c r="AQ13" s="76" t="s">
        <v>205</v>
      </c>
      <c r="AR13" s="14">
        <v>0</v>
      </c>
      <c r="AS13" s="76" t="s">
        <v>205</v>
      </c>
      <c r="AT13" s="14">
        <v>0</v>
      </c>
      <c r="AU13" s="76" t="s">
        <v>205</v>
      </c>
      <c r="AV13" s="14">
        <v>0</v>
      </c>
      <c r="AW13" s="76" t="s">
        <v>205</v>
      </c>
      <c r="AX13" s="14">
        <v>0</v>
      </c>
      <c r="AY13" s="76" t="s">
        <v>205</v>
      </c>
      <c r="AZ13" s="14">
        <v>0</v>
      </c>
      <c r="BA13" s="76" t="s">
        <v>205</v>
      </c>
      <c r="BB13" s="14">
        <v>0</v>
      </c>
      <c r="BC13" s="76" t="s">
        <v>205</v>
      </c>
      <c r="BD13" s="14">
        <v>0</v>
      </c>
      <c r="BE13" s="76" t="s">
        <v>205</v>
      </c>
      <c r="BF13" s="14">
        <v>0</v>
      </c>
      <c r="BG13" s="76" t="s">
        <v>205</v>
      </c>
      <c r="BH13" s="14">
        <v>0</v>
      </c>
      <c r="BI13" s="76" t="s">
        <v>205</v>
      </c>
      <c r="BJ13" s="14">
        <v>0</v>
      </c>
      <c r="BK13" s="76" t="s">
        <v>205</v>
      </c>
      <c r="BL13" s="14">
        <v>0</v>
      </c>
      <c r="BM13" s="76" t="s">
        <v>205</v>
      </c>
      <c r="BN13" s="14">
        <v>0</v>
      </c>
      <c r="BO13" s="76" t="s">
        <v>205</v>
      </c>
      <c r="BP13" s="14">
        <v>0</v>
      </c>
      <c r="BQ13" s="76" t="s">
        <v>205</v>
      </c>
      <c r="BR13" s="14">
        <v>0</v>
      </c>
      <c r="BS13" s="76" t="s">
        <v>205</v>
      </c>
      <c r="BT13" s="14">
        <v>0</v>
      </c>
      <c r="BU13" s="76" t="s">
        <v>205</v>
      </c>
      <c r="BV13" s="14">
        <v>0</v>
      </c>
      <c r="BW13" s="76" t="s">
        <v>205</v>
      </c>
      <c r="BX13" s="14">
        <v>0</v>
      </c>
      <c r="BY13" s="17">
        <v>2</v>
      </c>
      <c r="BZ13" s="17">
        <v>1.98</v>
      </c>
      <c r="CA13" s="3">
        <v>31</v>
      </c>
      <c r="CB13" s="17">
        <v>1.98</v>
      </c>
    </row>
    <row r="14" spans="1:80" ht="23.25" customHeight="1">
      <c r="A14" s="35">
        <v>9</v>
      </c>
      <c r="B14" s="51" t="s">
        <v>159</v>
      </c>
      <c r="C14" s="71" t="s">
        <v>48</v>
      </c>
      <c r="D14" s="58">
        <v>35706</v>
      </c>
      <c r="E14" s="76" t="s">
        <v>204</v>
      </c>
      <c r="F14" s="14">
        <v>2</v>
      </c>
      <c r="G14" s="76" t="s">
        <v>205</v>
      </c>
      <c r="H14" s="14">
        <v>0</v>
      </c>
      <c r="I14" s="76" t="s">
        <v>208</v>
      </c>
      <c r="J14" s="14">
        <v>3</v>
      </c>
      <c r="K14" s="76" t="s">
        <v>210</v>
      </c>
      <c r="L14" s="14">
        <v>2.5</v>
      </c>
      <c r="M14" s="76" t="s">
        <v>208</v>
      </c>
      <c r="N14" s="24">
        <v>3</v>
      </c>
      <c r="O14" s="76" t="s">
        <v>208</v>
      </c>
      <c r="P14" s="24">
        <v>3</v>
      </c>
      <c r="Q14" s="76" t="s">
        <v>204</v>
      </c>
      <c r="R14" s="24">
        <v>2</v>
      </c>
      <c r="S14" s="76" t="s">
        <v>204</v>
      </c>
      <c r="T14" s="24">
        <v>2</v>
      </c>
      <c r="U14" s="76" t="s">
        <v>210</v>
      </c>
      <c r="V14" s="24">
        <v>2.5</v>
      </c>
      <c r="W14" s="76" t="s">
        <v>208</v>
      </c>
      <c r="X14" s="24">
        <v>3</v>
      </c>
      <c r="Y14" s="76" t="s">
        <v>211</v>
      </c>
      <c r="Z14" s="24">
        <v>3.5</v>
      </c>
      <c r="AA14" s="76" t="s">
        <v>211</v>
      </c>
      <c r="AB14" s="16">
        <v>3.5</v>
      </c>
      <c r="AC14" s="76" t="s">
        <v>211</v>
      </c>
      <c r="AD14" s="16">
        <v>3.5</v>
      </c>
      <c r="AE14" s="76" t="s">
        <v>209</v>
      </c>
      <c r="AF14" s="16">
        <v>1.5</v>
      </c>
      <c r="AG14" s="76" t="s">
        <v>208</v>
      </c>
      <c r="AH14" s="16">
        <v>3</v>
      </c>
      <c r="AI14" s="76" t="s">
        <v>205</v>
      </c>
      <c r="AJ14" s="14">
        <v>0</v>
      </c>
      <c r="AK14" s="76" t="s">
        <v>205</v>
      </c>
      <c r="AL14" s="14">
        <v>0</v>
      </c>
      <c r="AM14" s="76" t="s">
        <v>205</v>
      </c>
      <c r="AN14" s="14">
        <v>0</v>
      </c>
      <c r="AO14" s="76" t="s">
        <v>205</v>
      </c>
      <c r="AP14" s="14">
        <v>0</v>
      </c>
      <c r="AQ14" s="76" t="s">
        <v>205</v>
      </c>
      <c r="AR14" s="14">
        <v>0</v>
      </c>
      <c r="AS14" s="76" t="s">
        <v>205</v>
      </c>
      <c r="AT14" s="14">
        <v>0</v>
      </c>
      <c r="AU14" s="76" t="s">
        <v>205</v>
      </c>
      <c r="AV14" s="14">
        <v>0</v>
      </c>
      <c r="AW14" s="76" t="s">
        <v>205</v>
      </c>
      <c r="AX14" s="14">
        <v>0</v>
      </c>
      <c r="AY14" s="76" t="s">
        <v>205</v>
      </c>
      <c r="AZ14" s="14">
        <v>0</v>
      </c>
      <c r="BA14" s="76" t="s">
        <v>205</v>
      </c>
      <c r="BB14" s="14">
        <v>0</v>
      </c>
      <c r="BC14" s="76" t="s">
        <v>205</v>
      </c>
      <c r="BD14" s="14">
        <v>0</v>
      </c>
      <c r="BE14" s="76" t="s">
        <v>205</v>
      </c>
      <c r="BF14" s="14">
        <v>0</v>
      </c>
      <c r="BG14" s="76" t="s">
        <v>205</v>
      </c>
      <c r="BH14" s="14">
        <v>0</v>
      </c>
      <c r="BI14" s="76" t="s">
        <v>205</v>
      </c>
      <c r="BJ14" s="14">
        <v>0</v>
      </c>
      <c r="BK14" s="76" t="s">
        <v>205</v>
      </c>
      <c r="BL14" s="14">
        <v>0</v>
      </c>
      <c r="BM14" s="76" t="s">
        <v>205</v>
      </c>
      <c r="BN14" s="14">
        <v>0</v>
      </c>
      <c r="BO14" s="76" t="s">
        <v>205</v>
      </c>
      <c r="BP14" s="14">
        <v>0</v>
      </c>
      <c r="BQ14" s="76" t="s">
        <v>205</v>
      </c>
      <c r="BR14" s="14">
        <v>0</v>
      </c>
      <c r="BS14" s="76" t="s">
        <v>205</v>
      </c>
      <c r="BT14" s="14">
        <v>0</v>
      </c>
      <c r="BU14" s="76" t="s">
        <v>205</v>
      </c>
      <c r="BV14" s="14">
        <v>0</v>
      </c>
      <c r="BW14" s="76" t="s">
        <v>205</v>
      </c>
      <c r="BX14" s="14">
        <v>0</v>
      </c>
      <c r="BY14" s="17">
        <v>2.7</v>
      </c>
      <c r="BZ14" s="17">
        <v>2.79</v>
      </c>
      <c r="CA14" s="3">
        <v>31</v>
      </c>
      <c r="CB14" s="17">
        <v>2.76</v>
      </c>
    </row>
    <row r="15" spans="1:80" ht="23.25" customHeight="1">
      <c r="A15" s="35">
        <v>10</v>
      </c>
      <c r="B15" s="51" t="s">
        <v>160</v>
      </c>
      <c r="C15" s="71" t="s">
        <v>161</v>
      </c>
      <c r="D15" s="58">
        <v>37099</v>
      </c>
      <c r="E15" s="76" t="s">
        <v>209</v>
      </c>
      <c r="F15" s="14">
        <v>1.5</v>
      </c>
      <c r="G15" s="76" t="s">
        <v>205</v>
      </c>
      <c r="H15" s="14">
        <v>0</v>
      </c>
      <c r="I15" s="76" t="s">
        <v>210</v>
      </c>
      <c r="J15" s="14">
        <v>2.5</v>
      </c>
      <c r="K15" s="76" t="s">
        <v>208</v>
      </c>
      <c r="L15" s="14">
        <v>3</v>
      </c>
      <c r="M15" s="76" t="s">
        <v>210</v>
      </c>
      <c r="N15" s="24">
        <v>2.5</v>
      </c>
      <c r="O15" s="76" t="s">
        <v>204</v>
      </c>
      <c r="P15" s="24">
        <v>2</v>
      </c>
      <c r="Q15" s="76" t="s">
        <v>210</v>
      </c>
      <c r="R15" s="24">
        <v>2.5</v>
      </c>
      <c r="S15" s="76" t="s">
        <v>208</v>
      </c>
      <c r="T15" s="24">
        <v>3</v>
      </c>
      <c r="U15" s="76" t="s">
        <v>208</v>
      </c>
      <c r="V15" s="24">
        <v>3</v>
      </c>
      <c r="W15" s="76" t="s">
        <v>208</v>
      </c>
      <c r="X15" s="24">
        <v>3</v>
      </c>
      <c r="Y15" s="76" t="s">
        <v>204</v>
      </c>
      <c r="Z15" s="24">
        <v>2</v>
      </c>
      <c r="AA15" s="76" t="s">
        <v>210</v>
      </c>
      <c r="AB15" s="16">
        <v>2.5</v>
      </c>
      <c r="AC15" s="76" t="s">
        <v>210</v>
      </c>
      <c r="AD15" s="16">
        <v>2.5</v>
      </c>
      <c r="AE15" s="76" t="s">
        <v>204</v>
      </c>
      <c r="AF15" s="16">
        <v>2</v>
      </c>
      <c r="AG15" s="76" t="s">
        <v>204</v>
      </c>
      <c r="AH15" s="16">
        <v>2</v>
      </c>
      <c r="AI15" s="76" t="s">
        <v>205</v>
      </c>
      <c r="AJ15" s="14">
        <v>0</v>
      </c>
      <c r="AK15" s="76" t="s">
        <v>205</v>
      </c>
      <c r="AL15" s="14">
        <v>0</v>
      </c>
      <c r="AM15" s="76" t="s">
        <v>205</v>
      </c>
      <c r="AN15" s="14">
        <v>0</v>
      </c>
      <c r="AO15" s="76" t="s">
        <v>205</v>
      </c>
      <c r="AP15" s="14">
        <v>0</v>
      </c>
      <c r="AQ15" s="76" t="s">
        <v>205</v>
      </c>
      <c r="AR15" s="14">
        <v>0</v>
      </c>
      <c r="AS15" s="76" t="s">
        <v>205</v>
      </c>
      <c r="AT15" s="14">
        <v>0</v>
      </c>
      <c r="AU15" s="76" t="s">
        <v>205</v>
      </c>
      <c r="AV15" s="14">
        <v>0</v>
      </c>
      <c r="AW15" s="76" t="s">
        <v>205</v>
      </c>
      <c r="AX15" s="14">
        <v>0</v>
      </c>
      <c r="AY15" s="76" t="s">
        <v>205</v>
      </c>
      <c r="AZ15" s="14">
        <v>0</v>
      </c>
      <c r="BA15" s="76" t="s">
        <v>205</v>
      </c>
      <c r="BB15" s="14">
        <v>0</v>
      </c>
      <c r="BC15" s="76" t="s">
        <v>205</v>
      </c>
      <c r="BD15" s="14">
        <v>0</v>
      </c>
      <c r="BE15" s="76" t="s">
        <v>205</v>
      </c>
      <c r="BF15" s="14">
        <v>0</v>
      </c>
      <c r="BG15" s="76" t="s">
        <v>205</v>
      </c>
      <c r="BH15" s="14">
        <v>0</v>
      </c>
      <c r="BI15" s="76" t="s">
        <v>205</v>
      </c>
      <c r="BJ15" s="14">
        <v>0</v>
      </c>
      <c r="BK15" s="76" t="s">
        <v>205</v>
      </c>
      <c r="BL15" s="14">
        <v>0</v>
      </c>
      <c r="BM15" s="76" t="s">
        <v>205</v>
      </c>
      <c r="BN15" s="14">
        <v>0</v>
      </c>
      <c r="BO15" s="76" t="s">
        <v>205</v>
      </c>
      <c r="BP15" s="14">
        <v>0</v>
      </c>
      <c r="BQ15" s="76" t="s">
        <v>205</v>
      </c>
      <c r="BR15" s="14">
        <v>0</v>
      </c>
      <c r="BS15" s="76" t="s">
        <v>205</v>
      </c>
      <c r="BT15" s="14">
        <v>0</v>
      </c>
      <c r="BU15" s="76" t="s">
        <v>205</v>
      </c>
      <c r="BV15" s="14">
        <v>0</v>
      </c>
      <c r="BW15" s="76" t="s">
        <v>205</v>
      </c>
      <c r="BX15" s="14">
        <v>0</v>
      </c>
      <c r="BY15" s="17">
        <v>2.3</v>
      </c>
      <c r="BZ15" s="17">
        <v>2.43</v>
      </c>
      <c r="CA15" s="3">
        <v>31</v>
      </c>
      <c r="CB15" s="17">
        <v>2.39</v>
      </c>
    </row>
    <row r="16" spans="1:80" ht="23.25" customHeight="1">
      <c r="A16" s="35">
        <v>11</v>
      </c>
      <c r="B16" s="51" t="s">
        <v>80</v>
      </c>
      <c r="C16" s="71" t="s">
        <v>63</v>
      </c>
      <c r="D16" s="58">
        <v>37155</v>
      </c>
      <c r="E16" s="76" t="s">
        <v>204</v>
      </c>
      <c r="F16" s="14">
        <v>2</v>
      </c>
      <c r="G16" s="76" t="s">
        <v>205</v>
      </c>
      <c r="H16" s="14">
        <v>0</v>
      </c>
      <c r="I16" s="76" t="s">
        <v>204</v>
      </c>
      <c r="J16" s="14">
        <v>2</v>
      </c>
      <c r="K16" s="76" t="s">
        <v>207</v>
      </c>
      <c r="L16" s="14">
        <v>1</v>
      </c>
      <c r="M16" s="76" t="s">
        <v>204</v>
      </c>
      <c r="N16" s="24">
        <v>2</v>
      </c>
      <c r="O16" s="76" t="s">
        <v>208</v>
      </c>
      <c r="P16" s="24">
        <v>3</v>
      </c>
      <c r="Q16" s="76" t="s">
        <v>209</v>
      </c>
      <c r="R16" s="24">
        <v>1.5</v>
      </c>
      <c r="S16" s="76" t="s">
        <v>209</v>
      </c>
      <c r="T16" s="24">
        <v>1.5</v>
      </c>
      <c r="U16" s="76" t="s">
        <v>204</v>
      </c>
      <c r="V16" s="24">
        <v>2</v>
      </c>
      <c r="W16" s="76" t="s">
        <v>208</v>
      </c>
      <c r="X16" s="24">
        <v>3</v>
      </c>
      <c r="Y16" s="76" t="s">
        <v>204</v>
      </c>
      <c r="Z16" s="24">
        <v>2</v>
      </c>
      <c r="AA16" s="76" t="s">
        <v>207</v>
      </c>
      <c r="AB16" s="16">
        <v>1</v>
      </c>
      <c r="AC16" s="76" t="s">
        <v>209</v>
      </c>
      <c r="AD16" s="16">
        <v>1.5</v>
      </c>
      <c r="AE16" s="76" t="s">
        <v>207</v>
      </c>
      <c r="AF16" s="16">
        <v>1</v>
      </c>
      <c r="AG16" s="76" t="s">
        <v>209</v>
      </c>
      <c r="AH16" s="16">
        <v>1.5</v>
      </c>
      <c r="AI16" s="76" t="s">
        <v>205</v>
      </c>
      <c r="AJ16" s="14">
        <v>0</v>
      </c>
      <c r="AK16" s="76" t="s">
        <v>205</v>
      </c>
      <c r="AL16" s="14">
        <v>0</v>
      </c>
      <c r="AM16" s="76" t="s">
        <v>205</v>
      </c>
      <c r="AN16" s="14">
        <v>0</v>
      </c>
      <c r="AO16" s="76" t="s">
        <v>205</v>
      </c>
      <c r="AP16" s="14">
        <v>0</v>
      </c>
      <c r="AQ16" s="76" t="s">
        <v>205</v>
      </c>
      <c r="AR16" s="14">
        <v>0</v>
      </c>
      <c r="AS16" s="76" t="s">
        <v>205</v>
      </c>
      <c r="AT16" s="14">
        <v>0</v>
      </c>
      <c r="AU16" s="76" t="s">
        <v>205</v>
      </c>
      <c r="AV16" s="14">
        <v>0</v>
      </c>
      <c r="AW16" s="76" t="s">
        <v>205</v>
      </c>
      <c r="AX16" s="14">
        <v>0</v>
      </c>
      <c r="AY16" s="76" t="s">
        <v>205</v>
      </c>
      <c r="AZ16" s="14">
        <v>0</v>
      </c>
      <c r="BA16" s="76" t="s">
        <v>205</v>
      </c>
      <c r="BB16" s="14">
        <v>0</v>
      </c>
      <c r="BC16" s="76" t="s">
        <v>205</v>
      </c>
      <c r="BD16" s="14">
        <v>0</v>
      </c>
      <c r="BE16" s="76" t="s">
        <v>205</v>
      </c>
      <c r="BF16" s="14">
        <v>0</v>
      </c>
      <c r="BG16" s="76" t="s">
        <v>205</v>
      </c>
      <c r="BH16" s="14">
        <v>0</v>
      </c>
      <c r="BI16" s="76" t="s">
        <v>205</v>
      </c>
      <c r="BJ16" s="14">
        <v>0</v>
      </c>
      <c r="BK16" s="76" t="s">
        <v>205</v>
      </c>
      <c r="BL16" s="14">
        <v>0</v>
      </c>
      <c r="BM16" s="76" t="s">
        <v>205</v>
      </c>
      <c r="BN16" s="14">
        <v>0</v>
      </c>
      <c r="BO16" s="76" t="s">
        <v>205</v>
      </c>
      <c r="BP16" s="14">
        <v>0</v>
      </c>
      <c r="BQ16" s="76" t="s">
        <v>205</v>
      </c>
      <c r="BR16" s="14">
        <v>0</v>
      </c>
      <c r="BS16" s="76" t="s">
        <v>205</v>
      </c>
      <c r="BT16" s="14">
        <v>0</v>
      </c>
      <c r="BU16" s="76" t="s">
        <v>205</v>
      </c>
      <c r="BV16" s="14">
        <v>0</v>
      </c>
      <c r="BW16" s="76" t="s">
        <v>205</v>
      </c>
      <c r="BX16" s="14">
        <v>0</v>
      </c>
      <c r="BY16" s="17">
        <v>2</v>
      </c>
      <c r="BZ16" s="17">
        <v>1.69</v>
      </c>
      <c r="CA16" s="3">
        <v>31</v>
      </c>
      <c r="CB16" s="17">
        <v>1.79</v>
      </c>
    </row>
    <row r="17" spans="1:80" ht="23.25" customHeight="1">
      <c r="A17" s="35">
        <v>12</v>
      </c>
      <c r="B17" s="51" t="s">
        <v>25</v>
      </c>
      <c r="C17" s="71" t="s">
        <v>162</v>
      </c>
      <c r="D17" s="58">
        <v>36944</v>
      </c>
      <c r="E17" s="76" t="s">
        <v>209</v>
      </c>
      <c r="F17" s="14">
        <v>1.5</v>
      </c>
      <c r="G17" s="76" t="s">
        <v>205</v>
      </c>
      <c r="H17" s="14">
        <v>0</v>
      </c>
      <c r="I17" s="76" t="s">
        <v>211</v>
      </c>
      <c r="J17" s="14">
        <v>3.5</v>
      </c>
      <c r="K17" s="76" t="s">
        <v>204</v>
      </c>
      <c r="L17" s="14">
        <v>2</v>
      </c>
      <c r="M17" s="76" t="s">
        <v>208</v>
      </c>
      <c r="N17" s="24">
        <v>3</v>
      </c>
      <c r="O17" s="76" t="s">
        <v>208</v>
      </c>
      <c r="P17" s="24">
        <v>3</v>
      </c>
      <c r="Q17" s="76" t="s">
        <v>210</v>
      </c>
      <c r="R17" s="24">
        <v>2.5</v>
      </c>
      <c r="S17" s="76" t="s">
        <v>208</v>
      </c>
      <c r="T17" s="24">
        <v>3</v>
      </c>
      <c r="U17" s="76" t="s">
        <v>204</v>
      </c>
      <c r="V17" s="24">
        <v>2</v>
      </c>
      <c r="W17" s="76" t="s">
        <v>208</v>
      </c>
      <c r="X17" s="24">
        <v>3</v>
      </c>
      <c r="Y17" s="76" t="s">
        <v>211</v>
      </c>
      <c r="Z17" s="24">
        <v>3.5</v>
      </c>
      <c r="AA17" s="76" t="s">
        <v>208</v>
      </c>
      <c r="AB17" s="16">
        <v>3</v>
      </c>
      <c r="AC17" s="76" t="s">
        <v>208</v>
      </c>
      <c r="AD17" s="16">
        <v>3</v>
      </c>
      <c r="AE17" s="76" t="s">
        <v>211</v>
      </c>
      <c r="AF17" s="16">
        <v>3.5</v>
      </c>
      <c r="AG17" s="76" t="s">
        <v>208</v>
      </c>
      <c r="AH17" s="16">
        <v>3</v>
      </c>
      <c r="AI17" s="76" t="s">
        <v>205</v>
      </c>
      <c r="AJ17" s="14">
        <v>0</v>
      </c>
      <c r="AK17" s="76" t="s">
        <v>205</v>
      </c>
      <c r="AL17" s="14">
        <v>0</v>
      </c>
      <c r="AM17" s="76" t="s">
        <v>205</v>
      </c>
      <c r="AN17" s="14">
        <v>0</v>
      </c>
      <c r="AO17" s="76" t="s">
        <v>205</v>
      </c>
      <c r="AP17" s="14">
        <v>0</v>
      </c>
      <c r="AQ17" s="76" t="s">
        <v>205</v>
      </c>
      <c r="AR17" s="14">
        <v>0</v>
      </c>
      <c r="AS17" s="76" t="s">
        <v>205</v>
      </c>
      <c r="AT17" s="14">
        <v>0</v>
      </c>
      <c r="AU17" s="76" t="s">
        <v>205</v>
      </c>
      <c r="AV17" s="14">
        <v>0</v>
      </c>
      <c r="AW17" s="76" t="s">
        <v>205</v>
      </c>
      <c r="AX17" s="14">
        <v>0</v>
      </c>
      <c r="AY17" s="76" t="s">
        <v>205</v>
      </c>
      <c r="AZ17" s="14">
        <v>0</v>
      </c>
      <c r="BA17" s="76" t="s">
        <v>205</v>
      </c>
      <c r="BB17" s="14">
        <v>0</v>
      </c>
      <c r="BC17" s="76" t="s">
        <v>205</v>
      </c>
      <c r="BD17" s="14">
        <v>0</v>
      </c>
      <c r="BE17" s="76" t="s">
        <v>205</v>
      </c>
      <c r="BF17" s="14">
        <v>0</v>
      </c>
      <c r="BG17" s="76" t="s">
        <v>205</v>
      </c>
      <c r="BH17" s="14">
        <v>0</v>
      </c>
      <c r="BI17" s="76" t="s">
        <v>205</v>
      </c>
      <c r="BJ17" s="14">
        <v>0</v>
      </c>
      <c r="BK17" s="76" t="s">
        <v>205</v>
      </c>
      <c r="BL17" s="14">
        <v>0</v>
      </c>
      <c r="BM17" s="76" t="s">
        <v>205</v>
      </c>
      <c r="BN17" s="14">
        <v>0</v>
      </c>
      <c r="BO17" s="76" t="s">
        <v>205</v>
      </c>
      <c r="BP17" s="14">
        <v>0</v>
      </c>
      <c r="BQ17" s="76" t="s">
        <v>205</v>
      </c>
      <c r="BR17" s="14">
        <v>0</v>
      </c>
      <c r="BS17" s="76" t="s">
        <v>205</v>
      </c>
      <c r="BT17" s="14">
        <v>0</v>
      </c>
      <c r="BU17" s="76" t="s">
        <v>205</v>
      </c>
      <c r="BV17" s="14">
        <v>0</v>
      </c>
      <c r="BW17" s="76" t="s">
        <v>205</v>
      </c>
      <c r="BX17" s="14">
        <v>0</v>
      </c>
      <c r="BY17" s="17">
        <v>2.6</v>
      </c>
      <c r="BZ17" s="17">
        <v>2.98</v>
      </c>
      <c r="CA17" s="3">
        <v>31</v>
      </c>
      <c r="CB17" s="17">
        <v>2.85</v>
      </c>
    </row>
    <row r="18" spans="1:80" ht="23.25" customHeight="1">
      <c r="A18" s="35">
        <v>13</v>
      </c>
      <c r="B18" s="41" t="s">
        <v>191</v>
      </c>
      <c r="C18" s="42" t="s">
        <v>162</v>
      </c>
      <c r="D18" s="43">
        <v>36997</v>
      </c>
      <c r="E18" s="76" t="s">
        <v>207</v>
      </c>
      <c r="F18" s="14">
        <v>1</v>
      </c>
      <c r="G18" s="76" t="s">
        <v>205</v>
      </c>
      <c r="H18" s="14">
        <v>0</v>
      </c>
      <c r="I18" s="76" t="s">
        <v>208</v>
      </c>
      <c r="J18" s="14">
        <v>3</v>
      </c>
      <c r="K18" s="76" t="s">
        <v>209</v>
      </c>
      <c r="L18" s="14">
        <v>1.5</v>
      </c>
      <c r="M18" s="76" t="s">
        <v>208</v>
      </c>
      <c r="N18" s="24">
        <v>3</v>
      </c>
      <c r="O18" s="76" t="s">
        <v>207</v>
      </c>
      <c r="P18" s="24">
        <v>1</v>
      </c>
      <c r="Q18" s="76" t="s">
        <v>210</v>
      </c>
      <c r="R18" s="24">
        <v>2.5</v>
      </c>
      <c r="S18" s="76" t="s">
        <v>205</v>
      </c>
      <c r="T18" s="24">
        <v>0</v>
      </c>
      <c r="U18" s="76" t="s">
        <v>210</v>
      </c>
      <c r="V18" s="24">
        <v>2.5</v>
      </c>
      <c r="W18" s="76" t="s">
        <v>210</v>
      </c>
      <c r="X18" s="24">
        <v>2.5</v>
      </c>
      <c r="Y18" s="76" t="s">
        <v>209</v>
      </c>
      <c r="Z18" s="24">
        <v>1.5</v>
      </c>
      <c r="AA18" s="76" t="s">
        <v>204</v>
      </c>
      <c r="AB18" s="16">
        <v>2</v>
      </c>
      <c r="AC18" s="76" t="s">
        <v>208</v>
      </c>
      <c r="AD18" s="16">
        <v>3</v>
      </c>
      <c r="AE18" s="76" t="s">
        <v>209</v>
      </c>
      <c r="AF18" s="16">
        <v>1.5</v>
      </c>
      <c r="AG18" s="76" t="s">
        <v>207</v>
      </c>
      <c r="AH18" s="16">
        <v>1</v>
      </c>
      <c r="AI18" s="76" t="s">
        <v>205</v>
      </c>
      <c r="AJ18" s="14">
        <v>0</v>
      </c>
      <c r="AK18" s="76" t="s">
        <v>205</v>
      </c>
      <c r="AL18" s="14">
        <v>0</v>
      </c>
      <c r="AM18" s="76" t="s">
        <v>205</v>
      </c>
      <c r="AN18" s="14">
        <v>0</v>
      </c>
      <c r="AO18" s="76" t="s">
        <v>205</v>
      </c>
      <c r="AP18" s="14">
        <v>0</v>
      </c>
      <c r="AQ18" s="76" t="s">
        <v>205</v>
      </c>
      <c r="AR18" s="14">
        <v>0</v>
      </c>
      <c r="AS18" s="76" t="s">
        <v>205</v>
      </c>
      <c r="AT18" s="14">
        <v>0</v>
      </c>
      <c r="AU18" s="76" t="s">
        <v>205</v>
      </c>
      <c r="AV18" s="14">
        <v>0</v>
      </c>
      <c r="AW18" s="76" t="s">
        <v>205</v>
      </c>
      <c r="AX18" s="14">
        <v>0</v>
      </c>
      <c r="AY18" s="76" t="s">
        <v>205</v>
      </c>
      <c r="AZ18" s="14">
        <v>0</v>
      </c>
      <c r="BA18" s="76" t="s">
        <v>205</v>
      </c>
      <c r="BB18" s="14">
        <v>0</v>
      </c>
      <c r="BC18" s="76" t="s">
        <v>205</v>
      </c>
      <c r="BD18" s="14">
        <v>0</v>
      </c>
      <c r="BE18" s="76" t="s">
        <v>205</v>
      </c>
      <c r="BF18" s="14">
        <v>0</v>
      </c>
      <c r="BG18" s="76" t="s">
        <v>205</v>
      </c>
      <c r="BH18" s="14">
        <v>0</v>
      </c>
      <c r="BI18" s="76" t="s">
        <v>205</v>
      </c>
      <c r="BJ18" s="14">
        <v>0</v>
      </c>
      <c r="BK18" s="76" t="s">
        <v>205</v>
      </c>
      <c r="BL18" s="14">
        <v>0</v>
      </c>
      <c r="BM18" s="76" t="s">
        <v>205</v>
      </c>
      <c r="BN18" s="14">
        <v>0</v>
      </c>
      <c r="BO18" s="76" t="s">
        <v>205</v>
      </c>
      <c r="BP18" s="14">
        <v>0</v>
      </c>
      <c r="BQ18" s="76" t="s">
        <v>205</v>
      </c>
      <c r="BR18" s="14">
        <v>0</v>
      </c>
      <c r="BS18" s="76" t="s">
        <v>205</v>
      </c>
      <c r="BT18" s="14">
        <v>0</v>
      </c>
      <c r="BU18" s="76" t="s">
        <v>205</v>
      </c>
      <c r="BV18" s="14">
        <v>0</v>
      </c>
      <c r="BW18" s="76" t="s">
        <v>205</v>
      </c>
      <c r="BX18" s="14">
        <v>0</v>
      </c>
      <c r="BY18" s="17">
        <v>1.9</v>
      </c>
      <c r="BZ18" s="17">
        <v>2.05</v>
      </c>
      <c r="CA18" s="3">
        <v>31</v>
      </c>
      <c r="CB18" s="17">
        <v>2</v>
      </c>
    </row>
    <row r="19" spans="1:80" ht="23.25" customHeight="1">
      <c r="A19" s="35">
        <v>14</v>
      </c>
      <c r="B19" s="51" t="s">
        <v>163</v>
      </c>
      <c r="C19" s="71" t="s">
        <v>108</v>
      </c>
      <c r="D19" s="58">
        <v>37166</v>
      </c>
      <c r="E19" s="76" t="s">
        <v>210</v>
      </c>
      <c r="F19" s="14">
        <v>2.5</v>
      </c>
      <c r="G19" s="76" t="s">
        <v>205</v>
      </c>
      <c r="H19" s="14">
        <v>0</v>
      </c>
      <c r="I19" s="76" t="s">
        <v>208</v>
      </c>
      <c r="J19" s="14">
        <v>3</v>
      </c>
      <c r="K19" s="76" t="s">
        <v>208</v>
      </c>
      <c r="L19" s="14">
        <v>3</v>
      </c>
      <c r="M19" s="76" t="s">
        <v>208</v>
      </c>
      <c r="N19" s="24">
        <v>3</v>
      </c>
      <c r="O19" s="76" t="s">
        <v>209</v>
      </c>
      <c r="P19" s="24">
        <v>1.5</v>
      </c>
      <c r="Q19" s="76" t="s">
        <v>208</v>
      </c>
      <c r="R19" s="24">
        <v>3</v>
      </c>
      <c r="S19" s="76" t="s">
        <v>210</v>
      </c>
      <c r="T19" s="24">
        <v>2.5</v>
      </c>
      <c r="U19" s="76" t="s">
        <v>208</v>
      </c>
      <c r="V19" s="24">
        <v>3</v>
      </c>
      <c r="W19" s="76" t="s">
        <v>206</v>
      </c>
      <c r="X19" s="24">
        <v>4</v>
      </c>
      <c r="Y19" s="76" t="s">
        <v>211</v>
      </c>
      <c r="Z19" s="24">
        <v>3.5</v>
      </c>
      <c r="AA19" s="76" t="s">
        <v>208</v>
      </c>
      <c r="AB19" s="16">
        <v>3</v>
      </c>
      <c r="AC19" s="76" t="s">
        <v>206</v>
      </c>
      <c r="AD19" s="16">
        <v>4</v>
      </c>
      <c r="AE19" s="76" t="s">
        <v>209</v>
      </c>
      <c r="AF19" s="16">
        <v>1.5</v>
      </c>
      <c r="AG19" s="76" t="s">
        <v>204</v>
      </c>
      <c r="AH19" s="16">
        <v>2</v>
      </c>
      <c r="AI19" s="76" t="s">
        <v>205</v>
      </c>
      <c r="AJ19" s="14">
        <v>0</v>
      </c>
      <c r="AK19" s="76" t="s">
        <v>205</v>
      </c>
      <c r="AL19" s="14">
        <v>0</v>
      </c>
      <c r="AM19" s="76" t="s">
        <v>205</v>
      </c>
      <c r="AN19" s="14">
        <v>0</v>
      </c>
      <c r="AO19" s="76" t="s">
        <v>205</v>
      </c>
      <c r="AP19" s="14">
        <v>0</v>
      </c>
      <c r="AQ19" s="76" t="s">
        <v>205</v>
      </c>
      <c r="AR19" s="14">
        <v>0</v>
      </c>
      <c r="AS19" s="76" t="s">
        <v>205</v>
      </c>
      <c r="AT19" s="14">
        <v>0</v>
      </c>
      <c r="AU19" s="76" t="s">
        <v>205</v>
      </c>
      <c r="AV19" s="14">
        <v>0</v>
      </c>
      <c r="AW19" s="76" t="s">
        <v>205</v>
      </c>
      <c r="AX19" s="14">
        <v>0</v>
      </c>
      <c r="AY19" s="76" t="s">
        <v>205</v>
      </c>
      <c r="AZ19" s="14">
        <v>0</v>
      </c>
      <c r="BA19" s="76" t="s">
        <v>205</v>
      </c>
      <c r="BB19" s="14">
        <v>0</v>
      </c>
      <c r="BC19" s="76" t="s">
        <v>205</v>
      </c>
      <c r="BD19" s="14">
        <v>0</v>
      </c>
      <c r="BE19" s="76" t="s">
        <v>205</v>
      </c>
      <c r="BF19" s="14">
        <v>0</v>
      </c>
      <c r="BG19" s="76" t="s">
        <v>205</v>
      </c>
      <c r="BH19" s="14">
        <v>0</v>
      </c>
      <c r="BI19" s="76" t="s">
        <v>205</v>
      </c>
      <c r="BJ19" s="14">
        <v>0</v>
      </c>
      <c r="BK19" s="76" t="s">
        <v>205</v>
      </c>
      <c r="BL19" s="14">
        <v>0</v>
      </c>
      <c r="BM19" s="76" t="s">
        <v>205</v>
      </c>
      <c r="BN19" s="14">
        <v>0</v>
      </c>
      <c r="BO19" s="76" t="s">
        <v>205</v>
      </c>
      <c r="BP19" s="14">
        <v>0</v>
      </c>
      <c r="BQ19" s="76" t="s">
        <v>205</v>
      </c>
      <c r="BR19" s="14">
        <v>0</v>
      </c>
      <c r="BS19" s="76" t="s">
        <v>205</v>
      </c>
      <c r="BT19" s="14">
        <v>0</v>
      </c>
      <c r="BU19" s="76" t="s">
        <v>205</v>
      </c>
      <c r="BV19" s="14">
        <v>0</v>
      </c>
      <c r="BW19" s="76" t="s">
        <v>205</v>
      </c>
      <c r="BX19" s="14">
        <v>0</v>
      </c>
      <c r="BY19" s="17">
        <v>2.6</v>
      </c>
      <c r="BZ19" s="17">
        <v>3</v>
      </c>
      <c r="CA19" s="3">
        <v>31</v>
      </c>
      <c r="CB19" s="17">
        <v>2.87</v>
      </c>
    </row>
    <row r="20" spans="1:80" ht="23.25" customHeight="1">
      <c r="A20" s="35">
        <v>15</v>
      </c>
      <c r="B20" s="51" t="s">
        <v>164</v>
      </c>
      <c r="C20" s="71" t="s">
        <v>109</v>
      </c>
      <c r="D20" s="58">
        <v>37060</v>
      </c>
      <c r="E20" s="76" t="s">
        <v>204</v>
      </c>
      <c r="F20" s="14">
        <v>2</v>
      </c>
      <c r="G20" s="76" t="s">
        <v>205</v>
      </c>
      <c r="H20" s="14">
        <v>0</v>
      </c>
      <c r="I20" s="76" t="s">
        <v>208</v>
      </c>
      <c r="J20" s="14">
        <v>3</v>
      </c>
      <c r="K20" s="76" t="s">
        <v>210</v>
      </c>
      <c r="L20" s="14">
        <v>2.5</v>
      </c>
      <c r="M20" s="76" t="s">
        <v>208</v>
      </c>
      <c r="N20" s="24">
        <v>3</v>
      </c>
      <c r="O20" s="76" t="s">
        <v>204</v>
      </c>
      <c r="P20" s="24">
        <v>2</v>
      </c>
      <c r="Q20" s="76" t="s">
        <v>210</v>
      </c>
      <c r="R20" s="24">
        <v>2.5</v>
      </c>
      <c r="S20" s="76" t="s">
        <v>210</v>
      </c>
      <c r="T20" s="24">
        <v>2.5</v>
      </c>
      <c r="U20" s="76" t="s">
        <v>208</v>
      </c>
      <c r="V20" s="24">
        <v>3</v>
      </c>
      <c r="W20" s="76" t="s">
        <v>208</v>
      </c>
      <c r="X20" s="24">
        <v>3</v>
      </c>
      <c r="Y20" s="76" t="s">
        <v>208</v>
      </c>
      <c r="Z20" s="24">
        <v>3</v>
      </c>
      <c r="AA20" s="76" t="s">
        <v>210</v>
      </c>
      <c r="AB20" s="16">
        <v>2.5</v>
      </c>
      <c r="AC20" s="76" t="s">
        <v>208</v>
      </c>
      <c r="AD20" s="16">
        <v>3</v>
      </c>
      <c r="AE20" s="76" t="s">
        <v>204</v>
      </c>
      <c r="AF20" s="16">
        <v>2</v>
      </c>
      <c r="AG20" s="76" t="s">
        <v>209</v>
      </c>
      <c r="AH20" s="16">
        <v>1.5</v>
      </c>
      <c r="AI20" s="76" t="s">
        <v>205</v>
      </c>
      <c r="AJ20" s="14">
        <v>0</v>
      </c>
      <c r="AK20" s="76" t="s">
        <v>205</v>
      </c>
      <c r="AL20" s="14">
        <v>0</v>
      </c>
      <c r="AM20" s="76" t="s">
        <v>205</v>
      </c>
      <c r="AN20" s="14">
        <v>0</v>
      </c>
      <c r="AO20" s="76" t="s">
        <v>205</v>
      </c>
      <c r="AP20" s="14">
        <v>0</v>
      </c>
      <c r="AQ20" s="76" t="s">
        <v>205</v>
      </c>
      <c r="AR20" s="14">
        <v>0</v>
      </c>
      <c r="AS20" s="76" t="s">
        <v>205</v>
      </c>
      <c r="AT20" s="14">
        <v>0</v>
      </c>
      <c r="AU20" s="76" t="s">
        <v>205</v>
      </c>
      <c r="AV20" s="14">
        <v>0</v>
      </c>
      <c r="AW20" s="76" t="s">
        <v>205</v>
      </c>
      <c r="AX20" s="14">
        <v>0</v>
      </c>
      <c r="AY20" s="76" t="s">
        <v>205</v>
      </c>
      <c r="AZ20" s="14">
        <v>0</v>
      </c>
      <c r="BA20" s="76" t="s">
        <v>205</v>
      </c>
      <c r="BB20" s="14">
        <v>0</v>
      </c>
      <c r="BC20" s="76" t="s">
        <v>205</v>
      </c>
      <c r="BD20" s="14">
        <v>0</v>
      </c>
      <c r="BE20" s="76" t="s">
        <v>205</v>
      </c>
      <c r="BF20" s="14">
        <v>0</v>
      </c>
      <c r="BG20" s="76" t="s">
        <v>205</v>
      </c>
      <c r="BH20" s="14">
        <v>0</v>
      </c>
      <c r="BI20" s="76" t="s">
        <v>205</v>
      </c>
      <c r="BJ20" s="14">
        <v>0</v>
      </c>
      <c r="BK20" s="76" t="s">
        <v>205</v>
      </c>
      <c r="BL20" s="14">
        <v>0</v>
      </c>
      <c r="BM20" s="76" t="s">
        <v>205</v>
      </c>
      <c r="BN20" s="14">
        <v>0</v>
      </c>
      <c r="BO20" s="76" t="s">
        <v>205</v>
      </c>
      <c r="BP20" s="14">
        <v>0</v>
      </c>
      <c r="BQ20" s="76" t="s">
        <v>205</v>
      </c>
      <c r="BR20" s="14">
        <v>0</v>
      </c>
      <c r="BS20" s="76" t="s">
        <v>205</v>
      </c>
      <c r="BT20" s="14">
        <v>0</v>
      </c>
      <c r="BU20" s="76" t="s">
        <v>205</v>
      </c>
      <c r="BV20" s="14">
        <v>0</v>
      </c>
      <c r="BW20" s="76" t="s">
        <v>205</v>
      </c>
      <c r="BX20" s="14">
        <v>0</v>
      </c>
      <c r="BY20" s="17">
        <v>2.5</v>
      </c>
      <c r="BZ20" s="17">
        <v>2.57</v>
      </c>
      <c r="CA20" s="3">
        <v>31</v>
      </c>
      <c r="CB20" s="17">
        <v>2.55</v>
      </c>
    </row>
    <row r="21" spans="1:80" ht="23.25" customHeight="1">
      <c r="A21" s="35">
        <v>16</v>
      </c>
      <c r="B21" s="51" t="s">
        <v>165</v>
      </c>
      <c r="C21" s="71" t="s">
        <v>166</v>
      </c>
      <c r="D21" s="58">
        <v>36848</v>
      </c>
      <c r="E21" s="76" t="s">
        <v>204</v>
      </c>
      <c r="F21" s="14">
        <v>2</v>
      </c>
      <c r="G21" s="76" t="s">
        <v>205</v>
      </c>
      <c r="H21" s="14">
        <v>0</v>
      </c>
      <c r="I21" s="76" t="s">
        <v>208</v>
      </c>
      <c r="J21" s="14">
        <v>3</v>
      </c>
      <c r="K21" s="76" t="s">
        <v>210</v>
      </c>
      <c r="L21" s="14">
        <v>2.5</v>
      </c>
      <c r="M21" s="76" t="s">
        <v>208</v>
      </c>
      <c r="N21" s="24">
        <v>3</v>
      </c>
      <c r="O21" s="76" t="s">
        <v>210</v>
      </c>
      <c r="P21" s="24">
        <v>2.5</v>
      </c>
      <c r="Q21" s="76" t="s">
        <v>208</v>
      </c>
      <c r="R21" s="24">
        <v>3</v>
      </c>
      <c r="S21" s="76" t="s">
        <v>208</v>
      </c>
      <c r="T21" s="24">
        <v>3</v>
      </c>
      <c r="U21" s="76" t="s">
        <v>210</v>
      </c>
      <c r="V21" s="24">
        <v>2.5</v>
      </c>
      <c r="W21" s="76" t="s">
        <v>211</v>
      </c>
      <c r="X21" s="24">
        <v>3.5</v>
      </c>
      <c r="Y21" s="76" t="s">
        <v>211</v>
      </c>
      <c r="Z21" s="24">
        <v>3.5</v>
      </c>
      <c r="AA21" s="76" t="s">
        <v>211</v>
      </c>
      <c r="AB21" s="16">
        <v>3.5</v>
      </c>
      <c r="AC21" s="76" t="s">
        <v>208</v>
      </c>
      <c r="AD21" s="16">
        <v>3</v>
      </c>
      <c r="AE21" s="76" t="s">
        <v>207</v>
      </c>
      <c r="AF21" s="16">
        <v>1</v>
      </c>
      <c r="AG21" s="76" t="s">
        <v>204</v>
      </c>
      <c r="AH21" s="16">
        <v>2</v>
      </c>
      <c r="AI21" s="76" t="s">
        <v>205</v>
      </c>
      <c r="AJ21" s="14">
        <v>0</v>
      </c>
      <c r="AK21" s="76" t="s">
        <v>205</v>
      </c>
      <c r="AL21" s="14">
        <v>0</v>
      </c>
      <c r="AM21" s="76" t="s">
        <v>205</v>
      </c>
      <c r="AN21" s="14">
        <v>0</v>
      </c>
      <c r="AO21" s="76" t="s">
        <v>205</v>
      </c>
      <c r="AP21" s="14">
        <v>0</v>
      </c>
      <c r="AQ21" s="76" t="s">
        <v>205</v>
      </c>
      <c r="AR21" s="14">
        <v>0</v>
      </c>
      <c r="AS21" s="76" t="s">
        <v>205</v>
      </c>
      <c r="AT21" s="14">
        <v>0</v>
      </c>
      <c r="AU21" s="76" t="s">
        <v>205</v>
      </c>
      <c r="AV21" s="14">
        <v>0</v>
      </c>
      <c r="AW21" s="76" t="s">
        <v>205</v>
      </c>
      <c r="AX21" s="14">
        <v>0</v>
      </c>
      <c r="AY21" s="76" t="s">
        <v>205</v>
      </c>
      <c r="AZ21" s="14">
        <v>0</v>
      </c>
      <c r="BA21" s="76" t="s">
        <v>205</v>
      </c>
      <c r="BB21" s="14">
        <v>0</v>
      </c>
      <c r="BC21" s="76" t="s">
        <v>205</v>
      </c>
      <c r="BD21" s="14">
        <v>0</v>
      </c>
      <c r="BE21" s="76" t="s">
        <v>205</v>
      </c>
      <c r="BF21" s="14">
        <v>0</v>
      </c>
      <c r="BG21" s="76" t="s">
        <v>205</v>
      </c>
      <c r="BH21" s="14">
        <v>0</v>
      </c>
      <c r="BI21" s="76" t="s">
        <v>205</v>
      </c>
      <c r="BJ21" s="14">
        <v>0</v>
      </c>
      <c r="BK21" s="76" t="s">
        <v>205</v>
      </c>
      <c r="BL21" s="14">
        <v>0</v>
      </c>
      <c r="BM21" s="76" t="s">
        <v>205</v>
      </c>
      <c r="BN21" s="14">
        <v>0</v>
      </c>
      <c r="BO21" s="76" t="s">
        <v>205</v>
      </c>
      <c r="BP21" s="14">
        <v>0</v>
      </c>
      <c r="BQ21" s="76" t="s">
        <v>205</v>
      </c>
      <c r="BR21" s="14">
        <v>0</v>
      </c>
      <c r="BS21" s="76" t="s">
        <v>205</v>
      </c>
      <c r="BT21" s="14">
        <v>0</v>
      </c>
      <c r="BU21" s="76" t="s">
        <v>205</v>
      </c>
      <c r="BV21" s="14">
        <v>0</v>
      </c>
      <c r="BW21" s="76" t="s">
        <v>205</v>
      </c>
      <c r="BX21" s="14">
        <v>0</v>
      </c>
      <c r="BY21" s="17">
        <v>2.6</v>
      </c>
      <c r="BZ21" s="17">
        <v>2.79</v>
      </c>
      <c r="CA21" s="3">
        <v>31</v>
      </c>
      <c r="CB21" s="17">
        <v>2.73</v>
      </c>
    </row>
    <row r="22" spans="1:80" ht="23.25" customHeight="1">
      <c r="A22" s="35">
        <v>17</v>
      </c>
      <c r="B22" s="53" t="s">
        <v>41</v>
      </c>
      <c r="C22" s="52" t="s">
        <v>167</v>
      </c>
      <c r="D22" s="50">
        <v>37113</v>
      </c>
      <c r="E22" s="76" t="s">
        <v>204</v>
      </c>
      <c r="F22" s="14">
        <v>2</v>
      </c>
      <c r="G22" s="76" t="s">
        <v>205</v>
      </c>
      <c r="H22" s="14">
        <v>0</v>
      </c>
      <c r="I22" s="76" t="s">
        <v>208</v>
      </c>
      <c r="J22" s="14">
        <v>3</v>
      </c>
      <c r="K22" s="76" t="s">
        <v>209</v>
      </c>
      <c r="L22" s="14">
        <v>1.5</v>
      </c>
      <c r="M22" s="76" t="s">
        <v>204</v>
      </c>
      <c r="N22" s="24">
        <v>2</v>
      </c>
      <c r="O22" s="76" t="s">
        <v>204</v>
      </c>
      <c r="P22" s="24">
        <v>2</v>
      </c>
      <c r="Q22" s="76" t="s">
        <v>210</v>
      </c>
      <c r="R22" s="24">
        <v>2.5</v>
      </c>
      <c r="S22" s="76" t="s">
        <v>208</v>
      </c>
      <c r="T22" s="24">
        <v>3</v>
      </c>
      <c r="U22" s="76" t="s">
        <v>208</v>
      </c>
      <c r="V22" s="24">
        <v>3</v>
      </c>
      <c r="W22" s="76" t="s">
        <v>208</v>
      </c>
      <c r="X22" s="24">
        <v>3</v>
      </c>
      <c r="Y22" s="76" t="s">
        <v>204</v>
      </c>
      <c r="Z22" s="24">
        <v>2</v>
      </c>
      <c r="AA22" s="76" t="s">
        <v>204</v>
      </c>
      <c r="AB22" s="16">
        <v>2</v>
      </c>
      <c r="AC22" s="76" t="s">
        <v>208</v>
      </c>
      <c r="AD22" s="16">
        <v>3</v>
      </c>
      <c r="AE22" s="76" t="s">
        <v>204</v>
      </c>
      <c r="AF22" s="16">
        <v>2</v>
      </c>
      <c r="AG22" s="76" t="s">
        <v>204</v>
      </c>
      <c r="AH22" s="16">
        <v>2</v>
      </c>
      <c r="AI22" s="76" t="s">
        <v>205</v>
      </c>
      <c r="AJ22" s="14">
        <v>0</v>
      </c>
      <c r="AK22" s="76" t="s">
        <v>205</v>
      </c>
      <c r="AL22" s="14">
        <v>0</v>
      </c>
      <c r="AM22" s="76" t="s">
        <v>205</v>
      </c>
      <c r="AN22" s="14">
        <v>0</v>
      </c>
      <c r="AO22" s="76" t="s">
        <v>205</v>
      </c>
      <c r="AP22" s="14">
        <v>0</v>
      </c>
      <c r="AQ22" s="76" t="s">
        <v>205</v>
      </c>
      <c r="AR22" s="14">
        <v>0</v>
      </c>
      <c r="AS22" s="76" t="s">
        <v>205</v>
      </c>
      <c r="AT22" s="14">
        <v>0</v>
      </c>
      <c r="AU22" s="76" t="s">
        <v>205</v>
      </c>
      <c r="AV22" s="14">
        <v>0</v>
      </c>
      <c r="AW22" s="76" t="s">
        <v>205</v>
      </c>
      <c r="AX22" s="14">
        <v>0</v>
      </c>
      <c r="AY22" s="76" t="s">
        <v>205</v>
      </c>
      <c r="AZ22" s="14">
        <v>0</v>
      </c>
      <c r="BA22" s="76" t="s">
        <v>205</v>
      </c>
      <c r="BB22" s="14">
        <v>0</v>
      </c>
      <c r="BC22" s="76" t="s">
        <v>205</v>
      </c>
      <c r="BD22" s="14">
        <v>0</v>
      </c>
      <c r="BE22" s="76" t="s">
        <v>205</v>
      </c>
      <c r="BF22" s="14">
        <v>0</v>
      </c>
      <c r="BG22" s="76" t="s">
        <v>205</v>
      </c>
      <c r="BH22" s="14">
        <v>0</v>
      </c>
      <c r="BI22" s="76" t="s">
        <v>205</v>
      </c>
      <c r="BJ22" s="14">
        <v>0</v>
      </c>
      <c r="BK22" s="76" t="s">
        <v>205</v>
      </c>
      <c r="BL22" s="14">
        <v>0</v>
      </c>
      <c r="BM22" s="76" t="s">
        <v>205</v>
      </c>
      <c r="BN22" s="14">
        <v>0</v>
      </c>
      <c r="BO22" s="76" t="s">
        <v>205</v>
      </c>
      <c r="BP22" s="14">
        <v>0</v>
      </c>
      <c r="BQ22" s="76" t="s">
        <v>205</v>
      </c>
      <c r="BR22" s="14">
        <v>0</v>
      </c>
      <c r="BS22" s="76" t="s">
        <v>205</v>
      </c>
      <c r="BT22" s="14">
        <v>0</v>
      </c>
      <c r="BU22" s="76" t="s">
        <v>205</v>
      </c>
      <c r="BV22" s="14">
        <v>0</v>
      </c>
      <c r="BW22" s="76" t="s">
        <v>205</v>
      </c>
      <c r="BX22" s="14">
        <v>0</v>
      </c>
      <c r="BY22" s="17">
        <v>2.1</v>
      </c>
      <c r="BZ22" s="17">
        <v>2.4</v>
      </c>
      <c r="CA22" s="3">
        <v>31</v>
      </c>
      <c r="CB22" s="17">
        <v>2.31</v>
      </c>
    </row>
    <row r="23" spans="1:80" ht="23.25" customHeight="1">
      <c r="A23" s="35">
        <v>18</v>
      </c>
      <c r="B23" s="51" t="s">
        <v>168</v>
      </c>
      <c r="C23" s="71" t="s">
        <v>169</v>
      </c>
      <c r="D23" s="58">
        <v>37172</v>
      </c>
      <c r="E23" s="76" t="s">
        <v>209</v>
      </c>
      <c r="F23" s="14">
        <v>1.5</v>
      </c>
      <c r="G23" s="76" t="s">
        <v>205</v>
      </c>
      <c r="H23" s="14">
        <v>0</v>
      </c>
      <c r="I23" s="76" t="s">
        <v>208</v>
      </c>
      <c r="J23" s="14">
        <v>3</v>
      </c>
      <c r="K23" s="76" t="s">
        <v>204</v>
      </c>
      <c r="L23" s="14">
        <v>2</v>
      </c>
      <c r="M23" s="76" t="s">
        <v>210</v>
      </c>
      <c r="N23" s="24">
        <v>2.5</v>
      </c>
      <c r="O23" s="76" t="s">
        <v>204</v>
      </c>
      <c r="P23" s="24">
        <v>2</v>
      </c>
      <c r="Q23" s="76" t="s">
        <v>204</v>
      </c>
      <c r="R23" s="24">
        <v>2</v>
      </c>
      <c r="S23" s="76" t="s">
        <v>208</v>
      </c>
      <c r="T23" s="24">
        <v>3</v>
      </c>
      <c r="U23" s="76" t="s">
        <v>204</v>
      </c>
      <c r="V23" s="24">
        <v>2</v>
      </c>
      <c r="W23" s="76" t="s">
        <v>210</v>
      </c>
      <c r="X23" s="24">
        <v>2.5</v>
      </c>
      <c r="Y23" s="76" t="s">
        <v>210</v>
      </c>
      <c r="Z23" s="24">
        <v>2.5</v>
      </c>
      <c r="AA23" s="76" t="s">
        <v>210</v>
      </c>
      <c r="AB23" s="16">
        <v>2.5</v>
      </c>
      <c r="AC23" s="76" t="s">
        <v>210</v>
      </c>
      <c r="AD23" s="16">
        <v>2.5</v>
      </c>
      <c r="AE23" s="76" t="s">
        <v>207</v>
      </c>
      <c r="AF23" s="16">
        <v>1</v>
      </c>
      <c r="AG23" s="76" t="s">
        <v>209</v>
      </c>
      <c r="AH23" s="16">
        <v>1.5</v>
      </c>
      <c r="AI23" s="76" t="s">
        <v>205</v>
      </c>
      <c r="AJ23" s="14">
        <v>0</v>
      </c>
      <c r="AK23" s="76" t="s">
        <v>205</v>
      </c>
      <c r="AL23" s="14">
        <v>0</v>
      </c>
      <c r="AM23" s="76" t="s">
        <v>205</v>
      </c>
      <c r="AN23" s="14">
        <v>0</v>
      </c>
      <c r="AO23" s="76" t="s">
        <v>205</v>
      </c>
      <c r="AP23" s="14">
        <v>0</v>
      </c>
      <c r="AQ23" s="76" t="s">
        <v>205</v>
      </c>
      <c r="AR23" s="14">
        <v>0</v>
      </c>
      <c r="AS23" s="76" t="s">
        <v>205</v>
      </c>
      <c r="AT23" s="14">
        <v>0</v>
      </c>
      <c r="AU23" s="76" t="s">
        <v>205</v>
      </c>
      <c r="AV23" s="14">
        <v>0</v>
      </c>
      <c r="AW23" s="76" t="s">
        <v>205</v>
      </c>
      <c r="AX23" s="14">
        <v>0</v>
      </c>
      <c r="AY23" s="76" t="s">
        <v>205</v>
      </c>
      <c r="AZ23" s="14">
        <v>0</v>
      </c>
      <c r="BA23" s="76" t="s">
        <v>205</v>
      </c>
      <c r="BB23" s="14">
        <v>0</v>
      </c>
      <c r="BC23" s="76" t="s">
        <v>205</v>
      </c>
      <c r="BD23" s="14">
        <v>0</v>
      </c>
      <c r="BE23" s="76" t="s">
        <v>205</v>
      </c>
      <c r="BF23" s="14">
        <v>0</v>
      </c>
      <c r="BG23" s="76" t="s">
        <v>205</v>
      </c>
      <c r="BH23" s="14">
        <v>0</v>
      </c>
      <c r="BI23" s="76" t="s">
        <v>205</v>
      </c>
      <c r="BJ23" s="14">
        <v>0</v>
      </c>
      <c r="BK23" s="76" t="s">
        <v>205</v>
      </c>
      <c r="BL23" s="14">
        <v>0</v>
      </c>
      <c r="BM23" s="76" t="s">
        <v>205</v>
      </c>
      <c r="BN23" s="14">
        <v>0</v>
      </c>
      <c r="BO23" s="76" t="s">
        <v>205</v>
      </c>
      <c r="BP23" s="14">
        <v>0</v>
      </c>
      <c r="BQ23" s="76" t="s">
        <v>205</v>
      </c>
      <c r="BR23" s="14">
        <v>0</v>
      </c>
      <c r="BS23" s="76" t="s">
        <v>205</v>
      </c>
      <c r="BT23" s="14">
        <v>0</v>
      </c>
      <c r="BU23" s="76" t="s">
        <v>205</v>
      </c>
      <c r="BV23" s="14">
        <v>0</v>
      </c>
      <c r="BW23" s="76" t="s">
        <v>205</v>
      </c>
      <c r="BX23" s="14">
        <v>0</v>
      </c>
      <c r="BY23" s="17">
        <v>2.2</v>
      </c>
      <c r="BZ23" s="17">
        <v>2.07</v>
      </c>
      <c r="CA23" s="3">
        <v>31</v>
      </c>
      <c r="CB23" s="17">
        <v>2.11</v>
      </c>
    </row>
    <row r="24" spans="1:80" ht="23.25" customHeight="1">
      <c r="A24" s="35">
        <v>19</v>
      </c>
      <c r="B24" s="51" t="s">
        <v>170</v>
      </c>
      <c r="C24" s="71" t="s">
        <v>169</v>
      </c>
      <c r="D24" s="58">
        <v>36935</v>
      </c>
      <c r="E24" s="76" t="s">
        <v>204</v>
      </c>
      <c r="F24" s="14">
        <v>2</v>
      </c>
      <c r="G24" s="76" t="s">
        <v>205</v>
      </c>
      <c r="H24" s="14">
        <v>0</v>
      </c>
      <c r="I24" s="76" t="s">
        <v>208</v>
      </c>
      <c r="J24" s="14">
        <v>3</v>
      </c>
      <c r="K24" s="76" t="s">
        <v>208</v>
      </c>
      <c r="L24" s="14">
        <v>3</v>
      </c>
      <c r="M24" s="76" t="s">
        <v>208</v>
      </c>
      <c r="N24" s="24">
        <v>3</v>
      </c>
      <c r="O24" s="76" t="s">
        <v>210</v>
      </c>
      <c r="P24" s="24">
        <v>2.5</v>
      </c>
      <c r="Q24" s="76" t="s">
        <v>210</v>
      </c>
      <c r="R24" s="24">
        <v>2.5</v>
      </c>
      <c r="S24" s="76" t="s">
        <v>208</v>
      </c>
      <c r="T24" s="24">
        <v>3</v>
      </c>
      <c r="U24" s="76" t="s">
        <v>208</v>
      </c>
      <c r="V24" s="24">
        <v>3</v>
      </c>
      <c r="W24" s="76" t="s">
        <v>211</v>
      </c>
      <c r="X24" s="24">
        <v>3.5</v>
      </c>
      <c r="Y24" s="76" t="s">
        <v>207</v>
      </c>
      <c r="Z24" s="24">
        <v>1</v>
      </c>
      <c r="AA24" s="76" t="s">
        <v>204</v>
      </c>
      <c r="AB24" s="16">
        <v>2</v>
      </c>
      <c r="AC24" s="76" t="s">
        <v>210</v>
      </c>
      <c r="AD24" s="16">
        <v>2.5</v>
      </c>
      <c r="AE24" s="76" t="s">
        <v>204</v>
      </c>
      <c r="AF24" s="16">
        <v>2</v>
      </c>
      <c r="AG24" s="76" t="s">
        <v>209</v>
      </c>
      <c r="AH24" s="16">
        <v>1.5</v>
      </c>
      <c r="AI24" s="76" t="s">
        <v>205</v>
      </c>
      <c r="AJ24" s="14">
        <v>0</v>
      </c>
      <c r="AK24" s="76" t="s">
        <v>205</v>
      </c>
      <c r="AL24" s="14">
        <v>0</v>
      </c>
      <c r="AM24" s="76" t="s">
        <v>205</v>
      </c>
      <c r="AN24" s="14">
        <v>0</v>
      </c>
      <c r="AO24" s="76" t="s">
        <v>205</v>
      </c>
      <c r="AP24" s="14">
        <v>0</v>
      </c>
      <c r="AQ24" s="76" t="s">
        <v>205</v>
      </c>
      <c r="AR24" s="14">
        <v>0</v>
      </c>
      <c r="AS24" s="76" t="s">
        <v>205</v>
      </c>
      <c r="AT24" s="14">
        <v>0</v>
      </c>
      <c r="AU24" s="76" t="s">
        <v>205</v>
      </c>
      <c r="AV24" s="14">
        <v>0</v>
      </c>
      <c r="AW24" s="76" t="s">
        <v>205</v>
      </c>
      <c r="AX24" s="14">
        <v>0</v>
      </c>
      <c r="AY24" s="76" t="s">
        <v>205</v>
      </c>
      <c r="AZ24" s="14">
        <v>0</v>
      </c>
      <c r="BA24" s="76" t="s">
        <v>205</v>
      </c>
      <c r="BB24" s="14">
        <v>0</v>
      </c>
      <c r="BC24" s="76" t="s">
        <v>205</v>
      </c>
      <c r="BD24" s="14">
        <v>0</v>
      </c>
      <c r="BE24" s="76" t="s">
        <v>205</v>
      </c>
      <c r="BF24" s="14">
        <v>0</v>
      </c>
      <c r="BG24" s="76" t="s">
        <v>205</v>
      </c>
      <c r="BH24" s="14">
        <v>0</v>
      </c>
      <c r="BI24" s="76" t="s">
        <v>205</v>
      </c>
      <c r="BJ24" s="14">
        <v>0</v>
      </c>
      <c r="BK24" s="76" t="s">
        <v>205</v>
      </c>
      <c r="BL24" s="14">
        <v>0</v>
      </c>
      <c r="BM24" s="76" t="s">
        <v>205</v>
      </c>
      <c r="BN24" s="14">
        <v>0</v>
      </c>
      <c r="BO24" s="76" t="s">
        <v>205</v>
      </c>
      <c r="BP24" s="14">
        <v>0</v>
      </c>
      <c r="BQ24" s="76" t="s">
        <v>205</v>
      </c>
      <c r="BR24" s="14">
        <v>0</v>
      </c>
      <c r="BS24" s="76" t="s">
        <v>205</v>
      </c>
      <c r="BT24" s="14">
        <v>0</v>
      </c>
      <c r="BU24" s="76" t="s">
        <v>205</v>
      </c>
      <c r="BV24" s="14">
        <v>0</v>
      </c>
      <c r="BW24" s="76" t="s">
        <v>205</v>
      </c>
      <c r="BX24" s="14">
        <v>0</v>
      </c>
      <c r="BY24" s="17">
        <v>2.7</v>
      </c>
      <c r="BZ24" s="17">
        <v>2.24</v>
      </c>
      <c r="CA24" s="3">
        <v>31</v>
      </c>
      <c r="CB24" s="17">
        <v>2.39</v>
      </c>
    </row>
    <row r="25" spans="1:80" ht="23.25" customHeight="1">
      <c r="A25" s="35">
        <v>20</v>
      </c>
      <c r="B25" s="51" t="s">
        <v>171</v>
      </c>
      <c r="C25" s="71" t="s">
        <v>117</v>
      </c>
      <c r="D25" s="58">
        <v>37039</v>
      </c>
      <c r="E25" s="76" t="s">
        <v>208</v>
      </c>
      <c r="F25" s="14">
        <v>3</v>
      </c>
      <c r="G25" s="76" t="s">
        <v>205</v>
      </c>
      <c r="H25" s="14">
        <v>0</v>
      </c>
      <c r="I25" s="76" t="s">
        <v>208</v>
      </c>
      <c r="J25" s="14">
        <v>3</v>
      </c>
      <c r="K25" s="76" t="s">
        <v>210</v>
      </c>
      <c r="L25" s="14">
        <v>2.5</v>
      </c>
      <c r="M25" s="76" t="s">
        <v>208</v>
      </c>
      <c r="N25" s="24">
        <v>3</v>
      </c>
      <c r="O25" s="76" t="s">
        <v>204</v>
      </c>
      <c r="P25" s="24">
        <v>2</v>
      </c>
      <c r="Q25" s="76" t="s">
        <v>208</v>
      </c>
      <c r="R25" s="24">
        <v>3</v>
      </c>
      <c r="S25" s="76" t="s">
        <v>212</v>
      </c>
      <c r="T25" s="24">
        <v>0</v>
      </c>
      <c r="U25" s="76" t="s">
        <v>208</v>
      </c>
      <c r="V25" s="24">
        <v>3</v>
      </c>
      <c r="W25" s="76" t="s">
        <v>208</v>
      </c>
      <c r="X25" s="24">
        <v>3</v>
      </c>
      <c r="Y25" s="76" t="s">
        <v>208</v>
      </c>
      <c r="Z25" s="24">
        <v>3</v>
      </c>
      <c r="AA25" s="76" t="s">
        <v>209</v>
      </c>
      <c r="AB25" s="16">
        <v>1.5</v>
      </c>
      <c r="AC25" s="76" t="s">
        <v>211</v>
      </c>
      <c r="AD25" s="16">
        <v>3.5</v>
      </c>
      <c r="AE25" s="76" t="s">
        <v>209</v>
      </c>
      <c r="AF25" s="16">
        <v>1.5</v>
      </c>
      <c r="AG25" s="76" t="s">
        <v>210</v>
      </c>
      <c r="AH25" s="16">
        <v>2.5</v>
      </c>
      <c r="AI25" s="76" t="s">
        <v>205</v>
      </c>
      <c r="AJ25" s="14">
        <v>0</v>
      </c>
      <c r="AK25" s="76" t="s">
        <v>205</v>
      </c>
      <c r="AL25" s="14">
        <v>0</v>
      </c>
      <c r="AM25" s="76" t="s">
        <v>205</v>
      </c>
      <c r="AN25" s="14">
        <v>0</v>
      </c>
      <c r="AO25" s="76" t="s">
        <v>205</v>
      </c>
      <c r="AP25" s="14">
        <v>0</v>
      </c>
      <c r="AQ25" s="76" t="s">
        <v>205</v>
      </c>
      <c r="AR25" s="14">
        <v>0</v>
      </c>
      <c r="AS25" s="76" t="s">
        <v>205</v>
      </c>
      <c r="AT25" s="14">
        <v>0</v>
      </c>
      <c r="AU25" s="76" t="s">
        <v>205</v>
      </c>
      <c r="AV25" s="14">
        <v>0</v>
      </c>
      <c r="AW25" s="76" t="s">
        <v>205</v>
      </c>
      <c r="AX25" s="14">
        <v>0</v>
      </c>
      <c r="AY25" s="76" t="s">
        <v>205</v>
      </c>
      <c r="AZ25" s="14">
        <v>0</v>
      </c>
      <c r="BA25" s="76" t="s">
        <v>205</v>
      </c>
      <c r="BB25" s="14">
        <v>0</v>
      </c>
      <c r="BC25" s="76" t="s">
        <v>205</v>
      </c>
      <c r="BD25" s="14">
        <v>0</v>
      </c>
      <c r="BE25" s="76" t="s">
        <v>205</v>
      </c>
      <c r="BF25" s="14">
        <v>0</v>
      </c>
      <c r="BG25" s="76" t="s">
        <v>205</v>
      </c>
      <c r="BH25" s="14">
        <v>0</v>
      </c>
      <c r="BI25" s="76" t="s">
        <v>205</v>
      </c>
      <c r="BJ25" s="14">
        <v>0</v>
      </c>
      <c r="BK25" s="76" t="s">
        <v>205</v>
      </c>
      <c r="BL25" s="14">
        <v>0</v>
      </c>
      <c r="BM25" s="76" t="s">
        <v>205</v>
      </c>
      <c r="BN25" s="14">
        <v>0</v>
      </c>
      <c r="BO25" s="76" t="s">
        <v>205</v>
      </c>
      <c r="BP25" s="14">
        <v>0</v>
      </c>
      <c r="BQ25" s="76" t="s">
        <v>205</v>
      </c>
      <c r="BR25" s="14">
        <v>0</v>
      </c>
      <c r="BS25" s="76" t="s">
        <v>205</v>
      </c>
      <c r="BT25" s="14">
        <v>0</v>
      </c>
      <c r="BU25" s="76" t="s">
        <v>205</v>
      </c>
      <c r="BV25" s="14">
        <v>0</v>
      </c>
      <c r="BW25" s="76" t="s">
        <v>205</v>
      </c>
      <c r="BX25" s="14">
        <v>0</v>
      </c>
      <c r="BY25" s="17">
        <v>2.7</v>
      </c>
      <c r="BZ25" s="17">
        <v>2.57</v>
      </c>
      <c r="CA25" s="3">
        <v>31</v>
      </c>
      <c r="CB25" s="17">
        <v>2.61</v>
      </c>
    </row>
    <row r="26" spans="1:80" ht="23.25" customHeight="1">
      <c r="A26" s="35">
        <v>21</v>
      </c>
      <c r="B26" s="51" t="s">
        <v>80</v>
      </c>
      <c r="C26" s="71" t="s">
        <v>117</v>
      </c>
      <c r="D26" s="58">
        <v>37198</v>
      </c>
      <c r="E26" s="76" t="s">
        <v>204</v>
      </c>
      <c r="F26" s="14">
        <v>2</v>
      </c>
      <c r="G26" s="76" t="s">
        <v>205</v>
      </c>
      <c r="H26" s="14">
        <v>0</v>
      </c>
      <c r="I26" s="76" t="s">
        <v>211</v>
      </c>
      <c r="J26" s="14">
        <v>3.5</v>
      </c>
      <c r="K26" s="76" t="s">
        <v>210</v>
      </c>
      <c r="L26" s="14">
        <v>2.5</v>
      </c>
      <c r="M26" s="76" t="s">
        <v>208</v>
      </c>
      <c r="N26" s="24">
        <v>3</v>
      </c>
      <c r="O26" s="76" t="s">
        <v>210</v>
      </c>
      <c r="P26" s="24">
        <v>2.5</v>
      </c>
      <c r="Q26" s="76" t="s">
        <v>204</v>
      </c>
      <c r="R26" s="24">
        <v>2</v>
      </c>
      <c r="S26" s="76" t="s">
        <v>204</v>
      </c>
      <c r="T26" s="24">
        <v>2</v>
      </c>
      <c r="U26" s="76" t="s">
        <v>210</v>
      </c>
      <c r="V26" s="24">
        <v>2.5</v>
      </c>
      <c r="W26" s="76" t="s">
        <v>208</v>
      </c>
      <c r="X26" s="24">
        <v>3</v>
      </c>
      <c r="Y26" s="76" t="s">
        <v>204</v>
      </c>
      <c r="Z26" s="24">
        <v>2</v>
      </c>
      <c r="AA26" s="76" t="s">
        <v>204</v>
      </c>
      <c r="AB26" s="16">
        <v>2</v>
      </c>
      <c r="AC26" s="76" t="s">
        <v>208</v>
      </c>
      <c r="AD26" s="16">
        <v>3</v>
      </c>
      <c r="AE26" s="76" t="s">
        <v>204</v>
      </c>
      <c r="AF26" s="16">
        <v>2</v>
      </c>
      <c r="AG26" s="76" t="s">
        <v>208</v>
      </c>
      <c r="AH26" s="16">
        <v>3</v>
      </c>
      <c r="AI26" s="76" t="s">
        <v>205</v>
      </c>
      <c r="AJ26" s="14">
        <v>0</v>
      </c>
      <c r="AK26" s="76" t="s">
        <v>205</v>
      </c>
      <c r="AL26" s="14">
        <v>0</v>
      </c>
      <c r="AM26" s="76" t="s">
        <v>205</v>
      </c>
      <c r="AN26" s="14">
        <v>0</v>
      </c>
      <c r="AO26" s="76" t="s">
        <v>205</v>
      </c>
      <c r="AP26" s="14">
        <v>0</v>
      </c>
      <c r="AQ26" s="76" t="s">
        <v>205</v>
      </c>
      <c r="AR26" s="14">
        <v>0</v>
      </c>
      <c r="AS26" s="76" t="s">
        <v>205</v>
      </c>
      <c r="AT26" s="14">
        <v>0</v>
      </c>
      <c r="AU26" s="76" t="s">
        <v>205</v>
      </c>
      <c r="AV26" s="14">
        <v>0</v>
      </c>
      <c r="AW26" s="76" t="s">
        <v>205</v>
      </c>
      <c r="AX26" s="14">
        <v>0</v>
      </c>
      <c r="AY26" s="76" t="s">
        <v>205</v>
      </c>
      <c r="AZ26" s="14">
        <v>0</v>
      </c>
      <c r="BA26" s="76" t="s">
        <v>205</v>
      </c>
      <c r="BB26" s="14">
        <v>0</v>
      </c>
      <c r="BC26" s="76" t="s">
        <v>205</v>
      </c>
      <c r="BD26" s="14">
        <v>0</v>
      </c>
      <c r="BE26" s="76" t="s">
        <v>205</v>
      </c>
      <c r="BF26" s="14">
        <v>0</v>
      </c>
      <c r="BG26" s="76" t="s">
        <v>205</v>
      </c>
      <c r="BH26" s="14">
        <v>0</v>
      </c>
      <c r="BI26" s="76" t="s">
        <v>205</v>
      </c>
      <c r="BJ26" s="14">
        <v>0</v>
      </c>
      <c r="BK26" s="76" t="s">
        <v>205</v>
      </c>
      <c r="BL26" s="14">
        <v>0</v>
      </c>
      <c r="BM26" s="76" t="s">
        <v>205</v>
      </c>
      <c r="BN26" s="14">
        <v>0</v>
      </c>
      <c r="BO26" s="76" t="s">
        <v>205</v>
      </c>
      <c r="BP26" s="14">
        <v>0</v>
      </c>
      <c r="BQ26" s="76" t="s">
        <v>205</v>
      </c>
      <c r="BR26" s="14">
        <v>0</v>
      </c>
      <c r="BS26" s="76" t="s">
        <v>205</v>
      </c>
      <c r="BT26" s="14">
        <v>0</v>
      </c>
      <c r="BU26" s="76" t="s">
        <v>205</v>
      </c>
      <c r="BV26" s="14">
        <v>0</v>
      </c>
      <c r="BW26" s="76" t="s">
        <v>205</v>
      </c>
      <c r="BX26" s="14">
        <v>0</v>
      </c>
      <c r="BY26" s="17">
        <v>2.7</v>
      </c>
      <c r="BZ26" s="17">
        <v>2.38</v>
      </c>
      <c r="CA26" s="3">
        <v>31</v>
      </c>
      <c r="CB26" s="17">
        <v>2.48</v>
      </c>
    </row>
    <row r="27" spans="1:80" ht="23.25" customHeight="1">
      <c r="A27" s="35">
        <v>22</v>
      </c>
      <c r="B27" s="51" t="s">
        <v>172</v>
      </c>
      <c r="C27" s="71" t="s">
        <v>118</v>
      </c>
      <c r="D27" s="58">
        <v>36897</v>
      </c>
      <c r="E27" s="76" t="s">
        <v>204</v>
      </c>
      <c r="F27" s="14">
        <v>2</v>
      </c>
      <c r="G27" s="76" t="s">
        <v>205</v>
      </c>
      <c r="H27" s="14">
        <v>0</v>
      </c>
      <c r="I27" s="76" t="s">
        <v>210</v>
      </c>
      <c r="J27" s="14">
        <v>2.5</v>
      </c>
      <c r="K27" s="76" t="s">
        <v>210</v>
      </c>
      <c r="L27" s="14">
        <v>2.5</v>
      </c>
      <c r="M27" s="76" t="s">
        <v>209</v>
      </c>
      <c r="N27" s="24">
        <v>1.5</v>
      </c>
      <c r="O27" s="76" t="s">
        <v>204</v>
      </c>
      <c r="P27" s="24">
        <v>2</v>
      </c>
      <c r="Q27" s="76" t="s">
        <v>204</v>
      </c>
      <c r="R27" s="24">
        <v>2</v>
      </c>
      <c r="S27" s="76" t="s">
        <v>211</v>
      </c>
      <c r="T27" s="24">
        <v>3.5</v>
      </c>
      <c r="U27" s="76" t="s">
        <v>204</v>
      </c>
      <c r="V27" s="24">
        <v>2</v>
      </c>
      <c r="W27" s="76" t="s">
        <v>208</v>
      </c>
      <c r="X27" s="24">
        <v>3</v>
      </c>
      <c r="Y27" s="76" t="s">
        <v>204</v>
      </c>
      <c r="Z27" s="24">
        <v>2</v>
      </c>
      <c r="AA27" s="76" t="s">
        <v>204</v>
      </c>
      <c r="AB27" s="16">
        <v>2</v>
      </c>
      <c r="AC27" s="76" t="s">
        <v>209</v>
      </c>
      <c r="AD27" s="16">
        <v>1.5</v>
      </c>
      <c r="AE27" s="76" t="s">
        <v>207</v>
      </c>
      <c r="AF27" s="16">
        <v>1</v>
      </c>
      <c r="AG27" s="76" t="s">
        <v>204</v>
      </c>
      <c r="AH27" s="16">
        <v>2</v>
      </c>
      <c r="AI27" s="76" t="s">
        <v>205</v>
      </c>
      <c r="AJ27" s="14">
        <v>0</v>
      </c>
      <c r="AK27" s="76" t="s">
        <v>205</v>
      </c>
      <c r="AL27" s="14">
        <v>0</v>
      </c>
      <c r="AM27" s="76" t="s">
        <v>205</v>
      </c>
      <c r="AN27" s="14">
        <v>0</v>
      </c>
      <c r="AO27" s="76" t="s">
        <v>205</v>
      </c>
      <c r="AP27" s="14">
        <v>0</v>
      </c>
      <c r="AQ27" s="76" t="s">
        <v>205</v>
      </c>
      <c r="AR27" s="14">
        <v>0</v>
      </c>
      <c r="AS27" s="76" t="s">
        <v>205</v>
      </c>
      <c r="AT27" s="14">
        <v>0</v>
      </c>
      <c r="AU27" s="76" t="s">
        <v>205</v>
      </c>
      <c r="AV27" s="14">
        <v>0</v>
      </c>
      <c r="AW27" s="76" t="s">
        <v>205</v>
      </c>
      <c r="AX27" s="14">
        <v>0</v>
      </c>
      <c r="AY27" s="76" t="s">
        <v>205</v>
      </c>
      <c r="AZ27" s="14">
        <v>0</v>
      </c>
      <c r="BA27" s="76" t="s">
        <v>205</v>
      </c>
      <c r="BB27" s="14">
        <v>0</v>
      </c>
      <c r="BC27" s="76" t="s">
        <v>205</v>
      </c>
      <c r="BD27" s="14">
        <v>0</v>
      </c>
      <c r="BE27" s="76" t="s">
        <v>205</v>
      </c>
      <c r="BF27" s="14">
        <v>0</v>
      </c>
      <c r="BG27" s="76" t="s">
        <v>205</v>
      </c>
      <c r="BH27" s="14">
        <v>0</v>
      </c>
      <c r="BI27" s="76" t="s">
        <v>205</v>
      </c>
      <c r="BJ27" s="14">
        <v>0</v>
      </c>
      <c r="BK27" s="76" t="s">
        <v>205</v>
      </c>
      <c r="BL27" s="14">
        <v>0</v>
      </c>
      <c r="BM27" s="76" t="s">
        <v>205</v>
      </c>
      <c r="BN27" s="14">
        <v>0</v>
      </c>
      <c r="BO27" s="76" t="s">
        <v>205</v>
      </c>
      <c r="BP27" s="14">
        <v>0</v>
      </c>
      <c r="BQ27" s="76" t="s">
        <v>205</v>
      </c>
      <c r="BR27" s="14">
        <v>0</v>
      </c>
      <c r="BS27" s="76" t="s">
        <v>205</v>
      </c>
      <c r="BT27" s="14">
        <v>0</v>
      </c>
      <c r="BU27" s="76" t="s">
        <v>205</v>
      </c>
      <c r="BV27" s="14">
        <v>0</v>
      </c>
      <c r="BW27" s="76" t="s">
        <v>205</v>
      </c>
      <c r="BX27" s="14">
        <v>0</v>
      </c>
      <c r="BY27" s="17">
        <v>2.1</v>
      </c>
      <c r="BZ27" s="17">
        <v>1.95</v>
      </c>
      <c r="CA27" s="3">
        <v>31</v>
      </c>
      <c r="CB27" s="17">
        <v>2</v>
      </c>
    </row>
    <row r="28" spans="1:80" ht="23.25" customHeight="1">
      <c r="A28" s="35">
        <v>23</v>
      </c>
      <c r="B28" s="51" t="s">
        <v>172</v>
      </c>
      <c r="C28" s="71" t="s">
        <v>173</v>
      </c>
      <c r="D28" s="58">
        <v>36911</v>
      </c>
      <c r="E28" s="76" t="s">
        <v>204</v>
      </c>
      <c r="F28" s="14">
        <v>2</v>
      </c>
      <c r="G28" s="76" t="s">
        <v>205</v>
      </c>
      <c r="H28" s="14">
        <v>0</v>
      </c>
      <c r="I28" s="76" t="s">
        <v>208</v>
      </c>
      <c r="J28" s="14">
        <v>3</v>
      </c>
      <c r="K28" s="76" t="s">
        <v>204</v>
      </c>
      <c r="L28" s="14">
        <v>2</v>
      </c>
      <c r="M28" s="76" t="s">
        <v>208</v>
      </c>
      <c r="N28" s="24">
        <v>3</v>
      </c>
      <c r="O28" s="76" t="s">
        <v>210</v>
      </c>
      <c r="P28" s="24">
        <v>2.5</v>
      </c>
      <c r="Q28" s="76" t="s">
        <v>204</v>
      </c>
      <c r="R28" s="24">
        <v>2</v>
      </c>
      <c r="S28" s="76" t="s">
        <v>208</v>
      </c>
      <c r="T28" s="24">
        <v>3</v>
      </c>
      <c r="U28" s="76" t="s">
        <v>209</v>
      </c>
      <c r="V28" s="24">
        <v>1.5</v>
      </c>
      <c r="W28" s="76" t="s">
        <v>208</v>
      </c>
      <c r="X28" s="24">
        <v>3</v>
      </c>
      <c r="Y28" s="76" t="s">
        <v>209</v>
      </c>
      <c r="Z28" s="24">
        <v>1.5</v>
      </c>
      <c r="AA28" s="76" t="s">
        <v>209</v>
      </c>
      <c r="AB28" s="16">
        <v>1.5</v>
      </c>
      <c r="AC28" s="76" t="s">
        <v>204</v>
      </c>
      <c r="AD28" s="16">
        <v>2</v>
      </c>
      <c r="AE28" s="76" t="s">
        <v>204</v>
      </c>
      <c r="AF28" s="16">
        <v>2</v>
      </c>
      <c r="AG28" s="76" t="s">
        <v>204</v>
      </c>
      <c r="AH28" s="16">
        <v>2</v>
      </c>
      <c r="AI28" s="76" t="s">
        <v>205</v>
      </c>
      <c r="AJ28" s="14">
        <v>0</v>
      </c>
      <c r="AK28" s="76" t="s">
        <v>205</v>
      </c>
      <c r="AL28" s="14">
        <v>0</v>
      </c>
      <c r="AM28" s="76" t="s">
        <v>205</v>
      </c>
      <c r="AN28" s="14">
        <v>0</v>
      </c>
      <c r="AO28" s="76" t="s">
        <v>205</v>
      </c>
      <c r="AP28" s="14">
        <v>0</v>
      </c>
      <c r="AQ28" s="76" t="s">
        <v>205</v>
      </c>
      <c r="AR28" s="14">
        <v>0</v>
      </c>
      <c r="AS28" s="76" t="s">
        <v>205</v>
      </c>
      <c r="AT28" s="14">
        <v>0</v>
      </c>
      <c r="AU28" s="76" t="s">
        <v>205</v>
      </c>
      <c r="AV28" s="14">
        <v>0</v>
      </c>
      <c r="AW28" s="76" t="s">
        <v>205</v>
      </c>
      <c r="AX28" s="14">
        <v>0</v>
      </c>
      <c r="AY28" s="76" t="s">
        <v>205</v>
      </c>
      <c r="AZ28" s="14">
        <v>0</v>
      </c>
      <c r="BA28" s="76" t="s">
        <v>205</v>
      </c>
      <c r="BB28" s="14">
        <v>0</v>
      </c>
      <c r="BC28" s="76" t="s">
        <v>205</v>
      </c>
      <c r="BD28" s="14">
        <v>0</v>
      </c>
      <c r="BE28" s="76" t="s">
        <v>205</v>
      </c>
      <c r="BF28" s="14">
        <v>0</v>
      </c>
      <c r="BG28" s="76" t="s">
        <v>205</v>
      </c>
      <c r="BH28" s="14">
        <v>0</v>
      </c>
      <c r="BI28" s="76" t="s">
        <v>205</v>
      </c>
      <c r="BJ28" s="14">
        <v>0</v>
      </c>
      <c r="BK28" s="76" t="s">
        <v>205</v>
      </c>
      <c r="BL28" s="14">
        <v>0</v>
      </c>
      <c r="BM28" s="76" t="s">
        <v>205</v>
      </c>
      <c r="BN28" s="14">
        <v>0</v>
      </c>
      <c r="BO28" s="76" t="s">
        <v>205</v>
      </c>
      <c r="BP28" s="14">
        <v>0</v>
      </c>
      <c r="BQ28" s="76" t="s">
        <v>205</v>
      </c>
      <c r="BR28" s="14">
        <v>0</v>
      </c>
      <c r="BS28" s="76" t="s">
        <v>205</v>
      </c>
      <c r="BT28" s="14">
        <v>0</v>
      </c>
      <c r="BU28" s="76" t="s">
        <v>205</v>
      </c>
      <c r="BV28" s="14">
        <v>0</v>
      </c>
      <c r="BW28" s="76" t="s">
        <v>205</v>
      </c>
      <c r="BX28" s="14">
        <v>0</v>
      </c>
      <c r="BY28" s="17">
        <v>2.5</v>
      </c>
      <c r="BZ28" s="17">
        <v>1.95</v>
      </c>
      <c r="CA28" s="3">
        <v>31</v>
      </c>
      <c r="CB28" s="17">
        <v>2.13</v>
      </c>
    </row>
    <row r="29" spans="1:80" ht="23.25" customHeight="1">
      <c r="A29" s="35">
        <v>24</v>
      </c>
      <c r="B29" s="51" t="s">
        <v>174</v>
      </c>
      <c r="C29" s="71" t="s">
        <v>175</v>
      </c>
      <c r="D29" s="58">
        <v>37040</v>
      </c>
      <c r="E29" s="76" t="s">
        <v>205</v>
      </c>
      <c r="F29" s="14">
        <v>0</v>
      </c>
      <c r="G29" s="76" t="s">
        <v>205</v>
      </c>
      <c r="H29" s="14">
        <v>0</v>
      </c>
      <c r="I29" s="76" t="s">
        <v>212</v>
      </c>
      <c r="J29" s="14">
        <v>0</v>
      </c>
      <c r="K29" s="76" t="s">
        <v>205</v>
      </c>
      <c r="L29" s="14">
        <v>0</v>
      </c>
      <c r="M29" s="76" t="s">
        <v>212</v>
      </c>
      <c r="N29" s="24">
        <v>0</v>
      </c>
      <c r="O29" s="76" t="s">
        <v>212</v>
      </c>
      <c r="P29" s="24">
        <v>0</v>
      </c>
      <c r="Q29" s="76" t="s">
        <v>205</v>
      </c>
      <c r="R29" s="24">
        <v>0</v>
      </c>
      <c r="S29" s="76" t="s">
        <v>205</v>
      </c>
      <c r="T29" s="24">
        <v>0</v>
      </c>
      <c r="U29" s="76" t="s">
        <v>205</v>
      </c>
      <c r="V29" s="24">
        <v>0</v>
      </c>
      <c r="W29" s="76" t="s">
        <v>205</v>
      </c>
      <c r="X29" s="24">
        <v>0</v>
      </c>
      <c r="Y29" s="76" t="s">
        <v>205</v>
      </c>
      <c r="Z29" s="24">
        <v>0</v>
      </c>
      <c r="AA29" s="76" t="s">
        <v>205</v>
      </c>
      <c r="AB29" s="16">
        <v>0</v>
      </c>
      <c r="AC29" s="76" t="s">
        <v>205</v>
      </c>
      <c r="AD29" s="16">
        <v>0</v>
      </c>
      <c r="AE29" s="76" t="s">
        <v>205</v>
      </c>
      <c r="AF29" s="16">
        <v>0</v>
      </c>
      <c r="AG29" s="76" t="s">
        <v>205</v>
      </c>
      <c r="AH29" s="16">
        <v>0</v>
      </c>
      <c r="AI29" s="76" t="s">
        <v>205</v>
      </c>
      <c r="AJ29" s="14">
        <v>0</v>
      </c>
      <c r="AK29" s="76" t="s">
        <v>205</v>
      </c>
      <c r="AL29" s="14">
        <v>0</v>
      </c>
      <c r="AM29" s="76" t="s">
        <v>205</v>
      </c>
      <c r="AN29" s="14">
        <v>0</v>
      </c>
      <c r="AO29" s="76" t="s">
        <v>205</v>
      </c>
      <c r="AP29" s="14">
        <v>0</v>
      </c>
      <c r="AQ29" s="76" t="s">
        <v>205</v>
      </c>
      <c r="AR29" s="14">
        <v>0</v>
      </c>
      <c r="AS29" s="76" t="s">
        <v>205</v>
      </c>
      <c r="AT29" s="14">
        <v>0</v>
      </c>
      <c r="AU29" s="76" t="s">
        <v>205</v>
      </c>
      <c r="AV29" s="14">
        <v>0</v>
      </c>
      <c r="AW29" s="76" t="s">
        <v>205</v>
      </c>
      <c r="AX29" s="14">
        <v>0</v>
      </c>
      <c r="AY29" s="76" t="s">
        <v>205</v>
      </c>
      <c r="AZ29" s="14">
        <v>0</v>
      </c>
      <c r="BA29" s="76" t="s">
        <v>205</v>
      </c>
      <c r="BB29" s="14">
        <v>0</v>
      </c>
      <c r="BC29" s="76" t="s">
        <v>205</v>
      </c>
      <c r="BD29" s="14">
        <v>0</v>
      </c>
      <c r="BE29" s="76" t="s">
        <v>205</v>
      </c>
      <c r="BF29" s="14">
        <v>0</v>
      </c>
      <c r="BG29" s="76" t="s">
        <v>205</v>
      </c>
      <c r="BH29" s="14">
        <v>0</v>
      </c>
      <c r="BI29" s="76" t="s">
        <v>205</v>
      </c>
      <c r="BJ29" s="14">
        <v>0</v>
      </c>
      <c r="BK29" s="76" t="s">
        <v>205</v>
      </c>
      <c r="BL29" s="14">
        <v>0</v>
      </c>
      <c r="BM29" s="76" t="s">
        <v>205</v>
      </c>
      <c r="BN29" s="14">
        <v>0</v>
      </c>
      <c r="BO29" s="76" t="s">
        <v>205</v>
      </c>
      <c r="BP29" s="14">
        <v>0</v>
      </c>
      <c r="BQ29" s="76" t="s">
        <v>205</v>
      </c>
      <c r="BR29" s="14">
        <v>0</v>
      </c>
      <c r="BS29" s="76" t="s">
        <v>205</v>
      </c>
      <c r="BT29" s="14">
        <v>0</v>
      </c>
      <c r="BU29" s="76" t="s">
        <v>205</v>
      </c>
      <c r="BV29" s="14">
        <v>0</v>
      </c>
      <c r="BW29" s="76" t="s">
        <v>205</v>
      </c>
      <c r="BX29" s="14">
        <v>0</v>
      </c>
      <c r="BY29" s="17">
        <v>0</v>
      </c>
      <c r="BZ29" s="17">
        <v>0</v>
      </c>
      <c r="CA29" s="3">
        <v>0</v>
      </c>
      <c r="CB29" s="17" t="e">
        <v>#DIV/0!</v>
      </c>
    </row>
    <row r="30" spans="1:80" ht="23.25" customHeight="1">
      <c r="A30" s="35">
        <v>25</v>
      </c>
      <c r="B30" s="51" t="s">
        <v>80</v>
      </c>
      <c r="C30" s="71" t="s">
        <v>126</v>
      </c>
      <c r="D30" s="58">
        <v>36283</v>
      </c>
      <c r="E30" s="76" t="s">
        <v>212</v>
      </c>
      <c r="F30" s="14">
        <v>0</v>
      </c>
      <c r="G30" s="76" t="s">
        <v>205</v>
      </c>
      <c r="H30" s="14">
        <v>0</v>
      </c>
      <c r="I30" s="76" t="s">
        <v>208</v>
      </c>
      <c r="J30" s="14">
        <v>3</v>
      </c>
      <c r="K30" s="76" t="s">
        <v>205</v>
      </c>
      <c r="L30" s="14">
        <v>0</v>
      </c>
      <c r="M30" s="76" t="s">
        <v>205</v>
      </c>
      <c r="N30" s="24">
        <v>0</v>
      </c>
      <c r="O30" s="76" t="s">
        <v>212</v>
      </c>
      <c r="P30" s="24">
        <v>0</v>
      </c>
      <c r="Q30" s="76" t="s">
        <v>204</v>
      </c>
      <c r="R30" s="24">
        <v>2</v>
      </c>
      <c r="S30" s="76" t="s">
        <v>212</v>
      </c>
      <c r="T30" s="24">
        <v>0</v>
      </c>
      <c r="U30" s="76" t="s">
        <v>208</v>
      </c>
      <c r="V30" s="24">
        <v>3</v>
      </c>
      <c r="W30" s="76" t="s">
        <v>208</v>
      </c>
      <c r="X30" s="24">
        <v>3</v>
      </c>
      <c r="Y30" s="76" t="s">
        <v>204</v>
      </c>
      <c r="Z30" s="24">
        <v>2</v>
      </c>
      <c r="AA30" s="76" t="s">
        <v>204</v>
      </c>
      <c r="AB30" s="16">
        <v>2</v>
      </c>
      <c r="AC30" s="76" t="s">
        <v>210</v>
      </c>
      <c r="AD30" s="16">
        <v>2.5</v>
      </c>
      <c r="AE30" s="76" t="s">
        <v>207</v>
      </c>
      <c r="AF30" s="16">
        <v>1</v>
      </c>
      <c r="AG30" s="76" t="s">
        <v>209</v>
      </c>
      <c r="AH30" s="16">
        <v>1.5</v>
      </c>
      <c r="AI30" s="76" t="s">
        <v>205</v>
      </c>
      <c r="AJ30" s="14">
        <v>0</v>
      </c>
      <c r="AK30" s="76" t="s">
        <v>205</v>
      </c>
      <c r="AL30" s="14">
        <v>0</v>
      </c>
      <c r="AM30" s="76" t="s">
        <v>205</v>
      </c>
      <c r="AN30" s="14">
        <v>0</v>
      </c>
      <c r="AO30" s="76" t="s">
        <v>205</v>
      </c>
      <c r="AP30" s="14">
        <v>0</v>
      </c>
      <c r="AQ30" s="76" t="s">
        <v>205</v>
      </c>
      <c r="AR30" s="14">
        <v>0</v>
      </c>
      <c r="AS30" s="76" t="s">
        <v>205</v>
      </c>
      <c r="AT30" s="14">
        <v>0</v>
      </c>
      <c r="AU30" s="76" t="s">
        <v>205</v>
      </c>
      <c r="AV30" s="14">
        <v>0</v>
      </c>
      <c r="AW30" s="76" t="s">
        <v>205</v>
      </c>
      <c r="AX30" s="14">
        <v>0</v>
      </c>
      <c r="AY30" s="76" t="s">
        <v>205</v>
      </c>
      <c r="AZ30" s="14">
        <v>0</v>
      </c>
      <c r="BA30" s="76" t="s">
        <v>205</v>
      </c>
      <c r="BB30" s="14">
        <v>0</v>
      </c>
      <c r="BC30" s="76" t="s">
        <v>205</v>
      </c>
      <c r="BD30" s="14">
        <v>0</v>
      </c>
      <c r="BE30" s="76" t="s">
        <v>205</v>
      </c>
      <c r="BF30" s="14">
        <v>0</v>
      </c>
      <c r="BG30" s="76" t="s">
        <v>205</v>
      </c>
      <c r="BH30" s="14">
        <v>0</v>
      </c>
      <c r="BI30" s="76" t="s">
        <v>205</v>
      </c>
      <c r="BJ30" s="14">
        <v>0</v>
      </c>
      <c r="BK30" s="76" t="s">
        <v>205</v>
      </c>
      <c r="BL30" s="14">
        <v>0</v>
      </c>
      <c r="BM30" s="76" t="s">
        <v>205</v>
      </c>
      <c r="BN30" s="14">
        <v>0</v>
      </c>
      <c r="BO30" s="76" t="s">
        <v>205</v>
      </c>
      <c r="BP30" s="14">
        <v>0</v>
      </c>
      <c r="BQ30" s="76" t="s">
        <v>205</v>
      </c>
      <c r="BR30" s="14">
        <v>0</v>
      </c>
      <c r="BS30" s="76" t="s">
        <v>205</v>
      </c>
      <c r="BT30" s="14">
        <v>0</v>
      </c>
      <c r="BU30" s="76" t="s">
        <v>205</v>
      </c>
      <c r="BV30" s="14">
        <v>0</v>
      </c>
      <c r="BW30" s="76" t="s">
        <v>205</v>
      </c>
      <c r="BX30" s="14">
        <v>0</v>
      </c>
      <c r="BY30" s="17">
        <v>0.6</v>
      </c>
      <c r="BZ30" s="17">
        <v>2.1</v>
      </c>
      <c r="CA30" s="3">
        <v>23</v>
      </c>
      <c r="CB30" s="17">
        <v>2.17</v>
      </c>
    </row>
    <row r="31" spans="1:80" ht="23.25" customHeight="1">
      <c r="A31" s="35">
        <v>26</v>
      </c>
      <c r="B31" s="48" t="s">
        <v>125</v>
      </c>
      <c r="C31" s="49" t="s">
        <v>126</v>
      </c>
      <c r="D31" s="50">
        <v>36908</v>
      </c>
      <c r="E31" s="13" t="s">
        <v>204</v>
      </c>
      <c r="F31" s="14">
        <v>2</v>
      </c>
      <c r="G31" s="76" t="s">
        <v>205</v>
      </c>
      <c r="H31" s="14">
        <v>0</v>
      </c>
      <c r="I31" s="76" t="s">
        <v>208</v>
      </c>
      <c r="J31" s="14">
        <v>3</v>
      </c>
      <c r="K31" s="13" t="s">
        <v>204</v>
      </c>
      <c r="L31" s="14">
        <v>2</v>
      </c>
      <c r="M31" s="76" t="s">
        <v>208</v>
      </c>
      <c r="N31" s="24">
        <v>3</v>
      </c>
      <c r="O31" s="23" t="s">
        <v>208</v>
      </c>
      <c r="P31" s="24">
        <v>3</v>
      </c>
      <c r="Q31" s="76" t="s">
        <v>204</v>
      </c>
      <c r="R31" s="24">
        <v>2</v>
      </c>
      <c r="S31" s="76" t="s">
        <v>211</v>
      </c>
      <c r="T31" s="24">
        <v>3.5</v>
      </c>
      <c r="U31" s="76" t="s">
        <v>208</v>
      </c>
      <c r="V31" s="24">
        <v>3</v>
      </c>
      <c r="W31" s="76" t="s">
        <v>208</v>
      </c>
      <c r="X31" s="24">
        <v>3</v>
      </c>
      <c r="Y31" s="76" t="s">
        <v>210</v>
      </c>
      <c r="Z31" s="24">
        <v>2.5</v>
      </c>
      <c r="AA31" s="76" t="s">
        <v>208</v>
      </c>
      <c r="AB31" s="16">
        <v>3</v>
      </c>
      <c r="AC31" s="76" t="s">
        <v>208</v>
      </c>
      <c r="AD31" s="16">
        <v>3</v>
      </c>
      <c r="AE31" s="76" t="s">
        <v>204</v>
      </c>
      <c r="AF31" s="16">
        <v>2</v>
      </c>
      <c r="AG31" s="76" t="s">
        <v>208</v>
      </c>
      <c r="AH31" s="16">
        <v>3</v>
      </c>
      <c r="AI31" s="76" t="s">
        <v>205</v>
      </c>
      <c r="AJ31" s="14">
        <v>0</v>
      </c>
      <c r="AK31" s="76" t="s">
        <v>205</v>
      </c>
      <c r="AL31" s="14">
        <v>0</v>
      </c>
      <c r="AM31" s="76" t="s">
        <v>205</v>
      </c>
      <c r="AN31" s="14">
        <v>0</v>
      </c>
      <c r="AO31" s="76" t="s">
        <v>205</v>
      </c>
      <c r="AP31" s="14">
        <v>0</v>
      </c>
      <c r="AQ31" s="76" t="s">
        <v>205</v>
      </c>
      <c r="AR31" s="14">
        <v>0</v>
      </c>
      <c r="AS31" s="76" t="s">
        <v>205</v>
      </c>
      <c r="AT31" s="14">
        <v>0</v>
      </c>
      <c r="AU31" s="76" t="s">
        <v>205</v>
      </c>
      <c r="AV31" s="14">
        <v>0</v>
      </c>
      <c r="AW31" s="76" t="s">
        <v>205</v>
      </c>
      <c r="AX31" s="14">
        <v>0</v>
      </c>
      <c r="AY31" s="76" t="s">
        <v>205</v>
      </c>
      <c r="AZ31" s="14">
        <v>0</v>
      </c>
      <c r="BA31" s="76" t="s">
        <v>205</v>
      </c>
      <c r="BB31" s="14">
        <v>0</v>
      </c>
      <c r="BC31" s="76" t="s">
        <v>205</v>
      </c>
      <c r="BD31" s="14">
        <v>0</v>
      </c>
      <c r="BE31" s="76" t="s">
        <v>205</v>
      </c>
      <c r="BF31" s="14">
        <v>0</v>
      </c>
      <c r="BG31" s="76" t="s">
        <v>205</v>
      </c>
      <c r="BH31" s="14">
        <v>0</v>
      </c>
      <c r="BI31" s="76" t="s">
        <v>205</v>
      </c>
      <c r="BJ31" s="14">
        <v>0</v>
      </c>
      <c r="BK31" s="76" t="s">
        <v>205</v>
      </c>
      <c r="BL31" s="14">
        <v>0</v>
      </c>
      <c r="BM31" s="76" t="s">
        <v>205</v>
      </c>
      <c r="BN31" s="14">
        <v>0</v>
      </c>
      <c r="BO31" s="76" t="s">
        <v>205</v>
      </c>
      <c r="BP31" s="14">
        <v>0</v>
      </c>
      <c r="BQ31" s="76" t="s">
        <v>205</v>
      </c>
      <c r="BR31" s="14">
        <v>0</v>
      </c>
      <c r="BS31" s="76" t="s">
        <v>205</v>
      </c>
      <c r="BT31" s="14">
        <v>0</v>
      </c>
      <c r="BU31" s="76" t="s">
        <v>205</v>
      </c>
      <c r="BV31" s="14">
        <v>0</v>
      </c>
      <c r="BW31" s="76" t="s">
        <v>205</v>
      </c>
      <c r="BX31" s="14">
        <v>0</v>
      </c>
      <c r="BY31" s="17">
        <v>2.6</v>
      </c>
      <c r="BZ31" s="17">
        <v>2.64</v>
      </c>
      <c r="CA31" s="3">
        <v>31</v>
      </c>
      <c r="CB31" s="17">
        <v>2.63</v>
      </c>
    </row>
    <row r="32" spans="1:80" ht="23.25" customHeight="1">
      <c r="A32" s="35">
        <v>27</v>
      </c>
      <c r="B32" s="51" t="s">
        <v>80</v>
      </c>
      <c r="C32" s="71" t="s">
        <v>176</v>
      </c>
      <c r="D32" s="58">
        <v>37125</v>
      </c>
      <c r="E32" s="76" t="s">
        <v>208</v>
      </c>
      <c r="F32" s="14">
        <v>3</v>
      </c>
      <c r="G32" s="76" t="s">
        <v>205</v>
      </c>
      <c r="H32" s="14">
        <v>0</v>
      </c>
      <c r="I32" s="76" t="s">
        <v>208</v>
      </c>
      <c r="J32" s="14">
        <v>3</v>
      </c>
      <c r="K32" s="76" t="s">
        <v>208</v>
      </c>
      <c r="L32" s="14">
        <v>3</v>
      </c>
      <c r="M32" s="76" t="s">
        <v>210</v>
      </c>
      <c r="N32" s="24">
        <v>2.5</v>
      </c>
      <c r="O32" s="76" t="s">
        <v>208</v>
      </c>
      <c r="P32" s="24">
        <v>3</v>
      </c>
      <c r="Q32" s="76" t="s">
        <v>210</v>
      </c>
      <c r="R32" s="24">
        <v>2.5</v>
      </c>
      <c r="S32" s="76" t="s">
        <v>210</v>
      </c>
      <c r="T32" s="24">
        <v>2.5</v>
      </c>
      <c r="U32" s="76" t="s">
        <v>208</v>
      </c>
      <c r="V32" s="24">
        <v>3</v>
      </c>
      <c r="W32" s="76" t="s">
        <v>206</v>
      </c>
      <c r="X32" s="24">
        <v>4</v>
      </c>
      <c r="Y32" s="76" t="s">
        <v>211</v>
      </c>
      <c r="Z32" s="24">
        <v>3.5</v>
      </c>
      <c r="AA32" s="76" t="s">
        <v>211</v>
      </c>
      <c r="AB32" s="16">
        <v>3.5</v>
      </c>
      <c r="AC32" s="76" t="s">
        <v>211</v>
      </c>
      <c r="AD32" s="16">
        <v>3.5</v>
      </c>
      <c r="AE32" s="76" t="s">
        <v>204</v>
      </c>
      <c r="AF32" s="16">
        <v>2</v>
      </c>
      <c r="AG32" s="76" t="s">
        <v>208</v>
      </c>
      <c r="AH32" s="16">
        <v>3</v>
      </c>
      <c r="AI32" s="76" t="s">
        <v>205</v>
      </c>
      <c r="AJ32" s="14">
        <v>0</v>
      </c>
      <c r="AK32" s="76" t="s">
        <v>205</v>
      </c>
      <c r="AL32" s="14">
        <v>0</v>
      </c>
      <c r="AM32" s="76" t="s">
        <v>205</v>
      </c>
      <c r="AN32" s="14">
        <v>0</v>
      </c>
      <c r="AO32" s="76" t="s">
        <v>205</v>
      </c>
      <c r="AP32" s="14">
        <v>0</v>
      </c>
      <c r="AQ32" s="76" t="s">
        <v>205</v>
      </c>
      <c r="AR32" s="14">
        <v>0</v>
      </c>
      <c r="AS32" s="76" t="s">
        <v>205</v>
      </c>
      <c r="AT32" s="14">
        <v>0</v>
      </c>
      <c r="AU32" s="76" t="s">
        <v>205</v>
      </c>
      <c r="AV32" s="14">
        <v>0</v>
      </c>
      <c r="AW32" s="76" t="s">
        <v>205</v>
      </c>
      <c r="AX32" s="14">
        <v>0</v>
      </c>
      <c r="AY32" s="76" t="s">
        <v>205</v>
      </c>
      <c r="AZ32" s="14">
        <v>0</v>
      </c>
      <c r="BA32" s="76" t="s">
        <v>205</v>
      </c>
      <c r="BB32" s="14">
        <v>0</v>
      </c>
      <c r="BC32" s="76" t="s">
        <v>205</v>
      </c>
      <c r="BD32" s="14">
        <v>0</v>
      </c>
      <c r="BE32" s="76" t="s">
        <v>205</v>
      </c>
      <c r="BF32" s="14">
        <v>0</v>
      </c>
      <c r="BG32" s="76" t="s">
        <v>205</v>
      </c>
      <c r="BH32" s="14">
        <v>0</v>
      </c>
      <c r="BI32" s="76" t="s">
        <v>205</v>
      </c>
      <c r="BJ32" s="14">
        <v>0</v>
      </c>
      <c r="BK32" s="76" t="s">
        <v>205</v>
      </c>
      <c r="BL32" s="14">
        <v>0</v>
      </c>
      <c r="BM32" s="76" t="s">
        <v>205</v>
      </c>
      <c r="BN32" s="14">
        <v>0</v>
      </c>
      <c r="BO32" s="76" t="s">
        <v>205</v>
      </c>
      <c r="BP32" s="14">
        <v>0</v>
      </c>
      <c r="BQ32" s="76" t="s">
        <v>205</v>
      </c>
      <c r="BR32" s="14">
        <v>0</v>
      </c>
      <c r="BS32" s="76" t="s">
        <v>205</v>
      </c>
      <c r="BT32" s="14">
        <v>0</v>
      </c>
      <c r="BU32" s="76" t="s">
        <v>205</v>
      </c>
      <c r="BV32" s="14">
        <v>0</v>
      </c>
      <c r="BW32" s="76" t="s">
        <v>205</v>
      </c>
      <c r="BX32" s="14">
        <v>0</v>
      </c>
      <c r="BY32" s="17">
        <v>2.9</v>
      </c>
      <c r="BZ32" s="17">
        <v>3.12</v>
      </c>
      <c r="CA32" s="3">
        <v>31</v>
      </c>
      <c r="CB32" s="17">
        <v>3.05</v>
      </c>
    </row>
    <row r="33" spans="1:80" ht="23.25" customHeight="1">
      <c r="A33" s="35">
        <v>28</v>
      </c>
      <c r="B33" s="51" t="s">
        <v>177</v>
      </c>
      <c r="C33" s="71" t="s">
        <v>75</v>
      </c>
      <c r="D33" s="58">
        <v>37081</v>
      </c>
      <c r="E33" s="76" t="s">
        <v>204</v>
      </c>
      <c r="F33" s="14">
        <v>2</v>
      </c>
      <c r="G33" s="76" t="s">
        <v>205</v>
      </c>
      <c r="H33" s="14">
        <v>0</v>
      </c>
      <c r="I33" s="76" t="s">
        <v>210</v>
      </c>
      <c r="J33" s="14">
        <v>2.5</v>
      </c>
      <c r="K33" s="76" t="s">
        <v>205</v>
      </c>
      <c r="L33" s="14">
        <v>0</v>
      </c>
      <c r="M33" s="76" t="s">
        <v>208</v>
      </c>
      <c r="N33" s="24">
        <v>3</v>
      </c>
      <c r="O33" s="76" t="s">
        <v>204</v>
      </c>
      <c r="P33" s="24">
        <v>2</v>
      </c>
      <c r="Q33" s="76" t="s">
        <v>205</v>
      </c>
      <c r="R33" s="24">
        <v>0</v>
      </c>
      <c r="S33" s="76" t="s">
        <v>205</v>
      </c>
      <c r="T33" s="24">
        <v>0</v>
      </c>
      <c r="U33" s="76" t="s">
        <v>205</v>
      </c>
      <c r="V33" s="24">
        <v>0</v>
      </c>
      <c r="W33" s="76" t="s">
        <v>205</v>
      </c>
      <c r="X33" s="24">
        <v>0</v>
      </c>
      <c r="Y33" s="76" t="s">
        <v>205</v>
      </c>
      <c r="Z33" s="24">
        <v>0</v>
      </c>
      <c r="AA33" s="76" t="s">
        <v>205</v>
      </c>
      <c r="AB33" s="16">
        <v>0</v>
      </c>
      <c r="AC33" s="76" t="s">
        <v>205</v>
      </c>
      <c r="AD33" s="16">
        <v>0</v>
      </c>
      <c r="AE33" s="76" t="s">
        <v>205</v>
      </c>
      <c r="AF33" s="16">
        <v>0</v>
      </c>
      <c r="AG33" s="76" t="s">
        <v>205</v>
      </c>
      <c r="AH33" s="16">
        <v>0</v>
      </c>
      <c r="AI33" s="76" t="s">
        <v>205</v>
      </c>
      <c r="AJ33" s="14">
        <v>0</v>
      </c>
      <c r="AK33" s="76" t="s">
        <v>205</v>
      </c>
      <c r="AL33" s="14">
        <v>0</v>
      </c>
      <c r="AM33" s="76" t="s">
        <v>205</v>
      </c>
      <c r="AN33" s="14">
        <v>0</v>
      </c>
      <c r="AO33" s="76" t="s">
        <v>205</v>
      </c>
      <c r="AP33" s="14">
        <v>0</v>
      </c>
      <c r="AQ33" s="76" t="s">
        <v>205</v>
      </c>
      <c r="AR33" s="14">
        <v>0</v>
      </c>
      <c r="AS33" s="76" t="s">
        <v>205</v>
      </c>
      <c r="AT33" s="14">
        <v>0</v>
      </c>
      <c r="AU33" s="76" t="s">
        <v>205</v>
      </c>
      <c r="AV33" s="14">
        <v>0</v>
      </c>
      <c r="AW33" s="76" t="s">
        <v>205</v>
      </c>
      <c r="AX33" s="14">
        <v>0</v>
      </c>
      <c r="AY33" s="76" t="s">
        <v>205</v>
      </c>
      <c r="AZ33" s="14">
        <v>0</v>
      </c>
      <c r="BA33" s="76" t="s">
        <v>205</v>
      </c>
      <c r="BB33" s="14">
        <v>0</v>
      </c>
      <c r="BC33" s="76" t="s">
        <v>205</v>
      </c>
      <c r="BD33" s="14">
        <v>0</v>
      </c>
      <c r="BE33" s="76" t="s">
        <v>205</v>
      </c>
      <c r="BF33" s="14">
        <v>0</v>
      </c>
      <c r="BG33" s="76" t="s">
        <v>205</v>
      </c>
      <c r="BH33" s="14">
        <v>0</v>
      </c>
      <c r="BI33" s="76" t="s">
        <v>205</v>
      </c>
      <c r="BJ33" s="14">
        <v>0</v>
      </c>
      <c r="BK33" s="76" t="s">
        <v>205</v>
      </c>
      <c r="BL33" s="14">
        <v>0</v>
      </c>
      <c r="BM33" s="76" t="s">
        <v>205</v>
      </c>
      <c r="BN33" s="14">
        <v>0</v>
      </c>
      <c r="BO33" s="76" t="s">
        <v>205</v>
      </c>
      <c r="BP33" s="14">
        <v>0</v>
      </c>
      <c r="BQ33" s="76" t="s">
        <v>205</v>
      </c>
      <c r="BR33" s="14">
        <v>0</v>
      </c>
      <c r="BS33" s="76" t="s">
        <v>205</v>
      </c>
      <c r="BT33" s="14">
        <v>0</v>
      </c>
      <c r="BU33" s="76" t="s">
        <v>205</v>
      </c>
      <c r="BV33" s="14">
        <v>0</v>
      </c>
      <c r="BW33" s="76" t="s">
        <v>205</v>
      </c>
      <c r="BX33" s="14">
        <v>0</v>
      </c>
      <c r="BY33" s="17">
        <v>1.9</v>
      </c>
      <c r="BZ33" s="17">
        <v>0</v>
      </c>
      <c r="CA33" s="3">
        <v>8</v>
      </c>
      <c r="CB33" s="17">
        <v>2.38</v>
      </c>
    </row>
    <row r="34" spans="1:80" ht="23.25" customHeight="1">
      <c r="A34" s="35">
        <v>29</v>
      </c>
      <c r="B34" s="51" t="s">
        <v>178</v>
      </c>
      <c r="C34" s="57" t="s">
        <v>83</v>
      </c>
      <c r="D34" s="58">
        <v>37210</v>
      </c>
      <c r="E34" s="76" t="s">
        <v>209</v>
      </c>
      <c r="F34" s="14">
        <v>1.5</v>
      </c>
      <c r="G34" s="76" t="s">
        <v>205</v>
      </c>
      <c r="H34" s="14">
        <v>0</v>
      </c>
      <c r="I34" s="76" t="s">
        <v>210</v>
      </c>
      <c r="J34" s="14">
        <v>2.5</v>
      </c>
      <c r="K34" s="76" t="s">
        <v>204</v>
      </c>
      <c r="L34" s="14">
        <v>2</v>
      </c>
      <c r="M34" s="76" t="s">
        <v>208</v>
      </c>
      <c r="N34" s="24">
        <v>3</v>
      </c>
      <c r="O34" s="76" t="s">
        <v>210</v>
      </c>
      <c r="P34" s="24">
        <v>2.5</v>
      </c>
      <c r="Q34" s="76" t="s">
        <v>204</v>
      </c>
      <c r="R34" s="24">
        <v>2</v>
      </c>
      <c r="S34" s="76" t="s">
        <v>204</v>
      </c>
      <c r="T34" s="24">
        <v>2</v>
      </c>
      <c r="U34" s="76" t="s">
        <v>208</v>
      </c>
      <c r="V34" s="24">
        <v>3</v>
      </c>
      <c r="W34" s="76" t="s">
        <v>208</v>
      </c>
      <c r="X34" s="24">
        <v>3</v>
      </c>
      <c r="Y34" s="76" t="s">
        <v>210</v>
      </c>
      <c r="Z34" s="24">
        <v>2.5</v>
      </c>
      <c r="AA34" s="76" t="s">
        <v>208</v>
      </c>
      <c r="AB34" s="16">
        <v>3</v>
      </c>
      <c r="AC34" s="76" t="s">
        <v>204</v>
      </c>
      <c r="AD34" s="16">
        <v>2</v>
      </c>
      <c r="AE34" s="76" t="s">
        <v>204</v>
      </c>
      <c r="AF34" s="16">
        <v>2</v>
      </c>
      <c r="AG34" s="76" t="s">
        <v>204</v>
      </c>
      <c r="AH34" s="16">
        <v>2</v>
      </c>
      <c r="AI34" s="76" t="s">
        <v>205</v>
      </c>
      <c r="AJ34" s="14">
        <v>0</v>
      </c>
      <c r="AK34" s="76" t="s">
        <v>205</v>
      </c>
      <c r="AL34" s="14">
        <v>0</v>
      </c>
      <c r="AM34" s="76" t="s">
        <v>205</v>
      </c>
      <c r="AN34" s="14">
        <v>0</v>
      </c>
      <c r="AO34" s="76" t="s">
        <v>205</v>
      </c>
      <c r="AP34" s="14">
        <v>0</v>
      </c>
      <c r="AQ34" s="76" t="s">
        <v>205</v>
      </c>
      <c r="AR34" s="14">
        <v>0</v>
      </c>
      <c r="AS34" s="76" t="s">
        <v>205</v>
      </c>
      <c r="AT34" s="14">
        <v>0</v>
      </c>
      <c r="AU34" s="76" t="s">
        <v>205</v>
      </c>
      <c r="AV34" s="14">
        <v>0</v>
      </c>
      <c r="AW34" s="76" t="s">
        <v>205</v>
      </c>
      <c r="AX34" s="14">
        <v>0</v>
      </c>
      <c r="AY34" s="76" t="s">
        <v>205</v>
      </c>
      <c r="AZ34" s="14">
        <v>0</v>
      </c>
      <c r="BA34" s="76" t="s">
        <v>205</v>
      </c>
      <c r="BB34" s="14">
        <v>0</v>
      </c>
      <c r="BC34" s="76" t="s">
        <v>205</v>
      </c>
      <c r="BD34" s="14">
        <v>0</v>
      </c>
      <c r="BE34" s="76" t="s">
        <v>205</v>
      </c>
      <c r="BF34" s="14">
        <v>0</v>
      </c>
      <c r="BG34" s="76" t="s">
        <v>205</v>
      </c>
      <c r="BH34" s="14">
        <v>0</v>
      </c>
      <c r="BI34" s="76" t="s">
        <v>205</v>
      </c>
      <c r="BJ34" s="14">
        <v>0</v>
      </c>
      <c r="BK34" s="76" t="s">
        <v>205</v>
      </c>
      <c r="BL34" s="14">
        <v>0</v>
      </c>
      <c r="BM34" s="76" t="s">
        <v>205</v>
      </c>
      <c r="BN34" s="14">
        <v>0</v>
      </c>
      <c r="BO34" s="76" t="s">
        <v>205</v>
      </c>
      <c r="BP34" s="14">
        <v>0</v>
      </c>
      <c r="BQ34" s="76" t="s">
        <v>205</v>
      </c>
      <c r="BR34" s="14">
        <v>0</v>
      </c>
      <c r="BS34" s="76" t="s">
        <v>205</v>
      </c>
      <c r="BT34" s="14">
        <v>0</v>
      </c>
      <c r="BU34" s="76" t="s">
        <v>205</v>
      </c>
      <c r="BV34" s="14">
        <v>0</v>
      </c>
      <c r="BW34" s="76" t="s">
        <v>205</v>
      </c>
      <c r="BX34" s="14">
        <v>0</v>
      </c>
      <c r="BY34" s="17">
        <v>2.3</v>
      </c>
      <c r="BZ34" s="17">
        <v>2.45</v>
      </c>
      <c r="CA34" s="3">
        <v>31</v>
      </c>
      <c r="CB34" s="17">
        <v>2.4</v>
      </c>
    </row>
    <row r="35" spans="1:80" ht="23.25" customHeight="1">
      <c r="A35" s="35">
        <v>30</v>
      </c>
      <c r="B35" s="51" t="s">
        <v>179</v>
      </c>
      <c r="C35" s="57" t="s">
        <v>83</v>
      </c>
      <c r="D35" s="58">
        <v>37110</v>
      </c>
      <c r="E35" s="76" t="s">
        <v>204</v>
      </c>
      <c r="F35" s="14">
        <v>2</v>
      </c>
      <c r="G35" s="76" t="s">
        <v>205</v>
      </c>
      <c r="H35" s="14">
        <v>0</v>
      </c>
      <c r="I35" s="76" t="s">
        <v>210</v>
      </c>
      <c r="J35" s="14">
        <v>2.5</v>
      </c>
      <c r="K35" s="76" t="s">
        <v>204</v>
      </c>
      <c r="L35" s="14">
        <v>2</v>
      </c>
      <c r="M35" s="76" t="s">
        <v>204</v>
      </c>
      <c r="N35" s="24">
        <v>2</v>
      </c>
      <c r="O35" s="76" t="s">
        <v>204</v>
      </c>
      <c r="P35" s="24">
        <v>2</v>
      </c>
      <c r="Q35" s="76" t="s">
        <v>204</v>
      </c>
      <c r="R35" s="24">
        <v>2</v>
      </c>
      <c r="S35" s="76" t="s">
        <v>208</v>
      </c>
      <c r="T35" s="24">
        <v>3</v>
      </c>
      <c r="U35" s="76" t="s">
        <v>208</v>
      </c>
      <c r="V35" s="24">
        <v>3</v>
      </c>
      <c r="W35" s="76" t="s">
        <v>208</v>
      </c>
      <c r="X35" s="24">
        <v>3</v>
      </c>
      <c r="Y35" s="76" t="s">
        <v>208</v>
      </c>
      <c r="Z35" s="24">
        <v>3</v>
      </c>
      <c r="AA35" s="76" t="s">
        <v>208</v>
      </c>
      <c r="AB35" s="16">
        <v>3</v>
      </c>
      <c r="AC35" s="76" t="s">
        <v>208</v>
      </c>
      <c r="AD35" s="16">
        <v>3</v>
      </c>
      <c r="AE35" s="76" t="s">
        <v>209</v>
      </c>
      <c r="AF35" s="16">
        <v>1.5</v>
      </c>
      <c r="AG35" s="76" t="s">
        <v>204</v>
      </c>
      <c r="AH35" s="16">
        <v>2</v>
      </c>
      <c r="AI35" s="76" t="s">
        <v>205</v>
      </c>
      <c r="AJ35" s="14">
        <v>0</v>
      </c>
      <c r="AK35" s="76" t="s">
        <v>205</v>
      </c>
      <c r="AL35" s="14">
        <v>0</v>
      </c>
      <c r="AM35" s="76" t="s">
        <v>205</v>
      </c>
      <c r="AN35" s="14">
        <v>0</v>
      </c>
      <c r="AO35" s="76" t="s">
        <v>205</v>
      </c>
      <c r="AP35" s="14">
        <v>0</v>
      </c>
      <c r="AQ35" s="76" t="s">
        <v>205</v>
      </c>
      <c r="AR35" s="14">
        <v>0</v>
      </c>
      <c r="AS35" s="76" t="s">
        <v>205</v>
      </c>
      <c r="AT35" s="14">
        <v>0</v>
      </c>
      <c r="AU35" s="76" t="s">
        <v>205</v>
      </c>
      <c r="AV35" s="14">
        <v>0</v>
      </c>
      <c r="AW35" s="76" t="s">
        <v>205</v>
      </c>
      <c r="AX35" s="14">
        <v>0</v>
      </c>
      <c r="AY35" s="76" t="s">
        <v>205</v>
      </c>
      <c r="AZ35" s="14">
        <v>0</v>
      </c>
      <c r="BA35" s="76" t="s">
        <v>205</v>
      </c>
      <c r="BB35" s="14">
        <v>0</v>
      </c>
      <c r="BC35" s="76" t="s">
        <v>205</v>
      </c>
      <c r="BD35" s="14">
        <v>0</v>
      </c>
      <c r="BE35" s="76" t="s">
        <v>205</v>
      </c>
      <c r="BF35" s="14">
        <v>0</v>
      </c>
      <c r="BG35" s="76" t="s">
        <v>205</v>
      </c>
      <c r="BH35" s="14">
        <v>0</v>
      </c>
      <c r="BI35" s="76" t="s">
        <v>205</v>
      </c>
      <c r="BJ35" s="14">
        <v>0</v>
      </c>
      <c r="BK35" s="76" t="s">
        <v>205</v>
      </c>
      <c r="BL35" s="14">
        <v>0</v>
      </c>
      <c r="BM35" s="76" t="s">
        <v>205</v>
      </c>
      <c r="BN35" s="14">
        <v>0</v>
      </c>
      <c r="BO35" s="76" t="s">
        <v>205</v>
      </c>
      <c r="BP35" s="14">
        <v>0</v>
      </c>
      <c r="BQ35" s="76" t="s">
        <v>205</v>
      </c>
      <c r="BR35" s="14">
        <v>0</v>
      </c>
      <c r="BS35" s="76" t="s">
        <v>205</v>
      </c>
      <c r="BT35" s="14">
        <v>0</v>
      </c>
      <c r="BU35" s="76" t="s">
        <v>205</v>
      </c>
      <c r="BV35" s="14">
        <v>0</v>
      </c>
      <c r="BW35" s="76" t="s">
        <v>205</v>
      </c>
      <c r="BX35" s="14">
        <v>0</v>
      </c>
      <c r="BY35" s="17">
        <v>2.1</v>
      </c>
      <c r="BZ35" s="17">
        <v>2.55</v>
      </c>
      <c r="CA35" s="3">
        <v>31</v>
      </c>
      <c r="CB35" s="17">
        <v>2.4</v>
      </c>
    </row>
    <row r="36" spans="1:80" ht="23.25" customHeight="1">
      <c r="A36" s="35">
        <v>31</v>
      </c>
      <c r="B36" s="53" t="s">
        <v>43</v>
      </c>
      <c r="C36" s="57" t="s">
        <v>83</v>
      </c>
      <c r="D36" s="58">
        <v>37014</v>
      </c>
      <c r="E36" s="76" t="s">
        <v>204</v>
      </c>
      <c r="F36" s="14">
        <v>2</v>
      </c>
      <c r="G36" s="76" t="s">
        <v>205</v>
      </c>
      <c r="H36" s="14">
        <v>0</v>
      </c>
      <c r="I36" s="76" t="s">
        <v>208</v>
      </c>
      <c r="J36" s="14">
        <v>3</v>
      </c>
      <c r="K36" s="76" t="s">
        <v>208</v>
      </c>
      <c r="L36" s="14">
        <v>3</v>
      </c>
      <c r="M36" s="76" t="s">
        <v>208</v>
      </c>
      <c r="N36" s="24">
        <v>3</v>
      </c>
      <c r="O36" s="76" t="s">
        <v>210</v>
      </c>
      <c r="P36" s="24">
        <v>2.5</v>
      </c>
      <c r="Q36" s="76" t="s">
        <v>204</v>
      </c>
      <c r="R36" s="24">
        <v>2</v>
      </c>
      <c r="S36" s="76" t="s">
        <v>208</v>
      </c>
      <c r="T36" s="24">
        <v>3</v>
      </c>
      <c r="U36" s="76" t="s">
        <v>211</v>
      </c>
      <c r="V36" s="24">
        <v>3.5</v>
      </c>
      <c r="W36" s="76" t="s">
        <v>208</v>
      </c>
      <c r="X36" s="24">
        <v>3</v>
      </c>
      <c r="Y36" s="76" t="s">
        <v>206</v>
      </c>
      <c r="Z36" s="24">
        <v>4</v>
      </c>
      <c r="AA36" s="76" t="s">
        <v>206</v>
      </c>
      <c r="AB36" s="16">
        <v>4</v>
      </c>
      <c r="AC36" s="76" t="s">
        <v>211</v>
      </c>
      <c r="AD36" s="16">
        <v>3.5</v>
      </c>
      <c r="AE36" s="76" t="s">
        <v>204</v>
      </c>
      <c r="AF36" s="16">
        <v>2</v>
      </c>
      <c r="AG36" s="76" t="s">
        <v>208</v>
      </c>
      <c r="AH36" s="16">
        <v>3</v>
      </c>
      <c r="AI36" s="76" t="s">
        <v>205</v>
      </c>
      <c r="AJ36" s="14">
        <v>0</v>
      </c>
      <c r="AK36" s="76" t="s">
        <v>205</v>
      </c>
      <c r="AL36" s="14">
        <v>0</v>
      </c>
      <c r="AM36" s="76" t="s">
        <v>205</v>
      </c>
      <c r="AN36" s="14">
        <v>0</v>
      </c>
      <c r="AO36" s="76" t="s">
        <v>205</v>
      </c>
      <c r="AP36" s="14">
        <v>0</v>
      </c>
      <c r="AQ36" s="76" t="s">
        <v>205</v>
      </c>
      <c r="AR36" s="14">
        <v>0</v>
      </c>
      <c r="AS36" s="76" t="s">
        <v>205</v>
      </c>
      <c r="AT36" s="14">
        <v>0</v>
      </c>
      <c r="AU36" s="76" t="s">
        <v>205</v>
      </c>
      <c r="AV36" s="14">
        <v>0</v>
      </c>
      <c r="AW36" s="76" t="s">
        <v>205</v>
      </c>
      <c r="AX36" s="14">
        <v>0</v>
      </c>
      <c r="AY36" s="76" t="s">
        <v>205</v>
      </c>
      <c r="AZ36" s="14">
        <v>0</v>
      </c>
      <c r="BA36" s="76" t="s">
        <v>205</v>
      </c>
      <c r="BB36" s="14">
        <v>0</v>
      </c>
      <c r="BC36" s="76" t="s">
        <v>205</v>
      </c>
      <c r="BD36" s="14">
        <v>0</v>
      </c>
      <c r="BE36" s="76" t="s">
        <v>205</v>
      </c>
      <c r="BF36" s="14">
        <v>0</v>
      </c>
      <c r="BG36" s="76" t="s">
        <v>205</v>
      </c>
      <c r="BH36" s="14">
        <v>0</v>
      </c>
      <c r="BI36" s="76" t="s">
        <v>205</v>
      </c>
      <c r="BJ36" s="14">
        <v>0</v>
      </c>
      <c r="BK36" s="76" t="s">
        <v>205</v>
      </c>
      <c r="BL36" s="14">
        <v>0</v>
      </c>
      <c r="BM36" s="76" t="s">
        <v>205</v>
      </c>
      <c r="BN36" s="14">
        <v>0</v>
      </c>
      <c r="BO36" s="76" t="s">
        <v>205</v>
      </c>
      <c r="BP36" s="14">
        <v>0</v>
      </c>
      <c r="BQ36" s="76" t="s">
        <v>205</v>
      </c>
      <c r="BR36" s="14">
        <v>0</v>
      </c>
      <c r="BS36" s="76" t="s">
        <v>205</v>
      </c>
      <c r="BT36" s="14">
        <v>0</v>
      </c>
      <c r="BU36" s="76" t="s">
        <v>205</v>
      </c>
      <c r="BV36" s="14">
        <v>0</v>
      </c>
      <c r="BW36" s="76" t="s">
        <v>205</v>
      </c>
      <c r="BX36" s="14">
        <v>0</v>
      </c>
      <c r="BY36" s="17">
        <v>2.7</v>
      </c>
      <c r="BZ36" s="17">
        <v>3.1</v>
      </c>
      <c r="CA36" s="3">
        <v>31</v>
      </c>
      <c r="CB36" s="17">
        <v>2.97</v>
      </c>
    </row>
    <row r="37" spans="1:80" ht="23.25" customHeight="1">
      <c r="A37" s="35">
        <v>32</v>
      </c>
      <c r="B37" s="53" t="s">
        <v>180</v>
      </c>
      <c r="C37" s="57" t="s">
        <v>83</v>
      </c>
      <c r="D37" s="58">
        <v>37129</v>
      </c>
      <c r="E37" s="76" t="s">
        <v>210</v>
      </c>
      <c r="F37" s="14">
        <v>2.5</v>
      </c>
      <c r="G37" s="76" t="s">
        <v>205</v>
      </c>
      <c r="H37" s="14">
        <v>0</v>
      </c>
      <c r="I37" s="76" t="s">
        <v>208</v>
      </c>
      <c r="J37" s="14">
        <v>3</v>
      </c>
      <c r="K37" s="76" t="s">
        <v>208</v>
      </c>
      <c r="L37" s="14">
        <v>3</v>
      </c>
      <c r="M37" s="76" t="s">
        <v>204</v>
      </c>
      <c r="N37" s="24">
        <v>2</v>
      </c>
      <c r="O37" s="76" t="s">
        <v>209</v>
      </c>
      <c r="P37" s="24">
        <v>1.5</v>
      </c>
      <c r="Q37" s="76" t="s">
        <v>204</v>
      </c>
      <c r="R37" s="24">
        <v>2</v>
      </c>
      <c r="S37" s="76" t="s">
        <v>208</v>
      </c>
      <c r="T37" s="24">
        <v>3</v>
      </c>
      <c r="U37" s="76" t="s">
        <v>208</v>
      </c>
      <c r="V37" s="24">
        <v>3</v>
      </c>
      <c r="W37" s="76" t="s">
        <v>211</v>
      </c>
      <c r="X37" s="24">
        <v>3.5</v>
      </c>
      <c r="Y37" s="76" t="s">
        <v>210</v>
      </c>
      <c r="Z37" s="24">
        <v>2.5</v>
      </c>
      <c r="AA37" s="76" t="s">
        <v>208</v>
      </c>
      <c r="AB37" s="16">
        <v>3</v>
      </c>
      <c r="AC37" s="76" t="s">
        <v>204</v>
      </c>
      <c r="AD37" s="16">
        <v>2</v>
      </c>
      <c r="AE37" s="76" t="s">
        <v>209</v>
      </c>
      <c r="AF37" s="16">
        <v>1.5</v>
      </c>
      <c r="AG37" s="76" t="s">
        <v>210</v>
      </c>
      <c r="AH37" s="16">
        <v>2.5</v>
      </c>
      <c r="AI37" s="76" t="s">
        <v>205</v>
      </c>
      <c r="AJ37" s="14">
        <v>0</v>
      </c>
      <c r="AK37" s="76" t="s">
        <v>205</v>
      </c>
      <c r="AL37" s="14">
        <v>0</v>
      </c>
      <c r="AM37" s="76" t="s">
        <v>205</v>
      </c>
      <c r="AN37" s="14">
        <v>0</v>
      </c>
      <c r="AO37" s="76" t="s">
        <v>205</v>
      </c>
      <c r="AP37" s="14">
        <v>0</v>
      </c>
      <c r="AQ37" s="76" t="s">
        <v>205</v>
      </c>
      <c r="AR37" s="14">
        <v>0</v>
      </c>
      <c r="AS37" s="76" t="s">
        <v>205</v>
      </c>
      <c r="AT37" s="14">
        <v>0</v>
      </c>
      <c r="AU37" s="76" t="s">
        <v>205</v>
      </c>
      <c r="AV37" s="14">
        <v>0</v>
      </c>
      <c r="AW37" s="76" t="s">
        <v>205</v>
      </c>
      <c r="AX37" s="14">
        <v>0</v>
      </c>
      <c r="AY37" s="76" t="s">
        <v>205</v>
      </c>
      <c r="AZ37" s="14">
        <v>0</v>
      </c>
      <c r="BA37" s="76" t="s">
        <v>205</v>
      </c>
      <c r="BB37" s="14">
        <v>0</v>
      </c>
      <c r="BC37" s="76" t="s">
        <v>205</v>
      </c>
      <c r="BD37" s="14">
        <v>0</v>
      </c>
      <c r="BE37" s="76" t="s">
        <v>205</v>
      </c>
      <c r="BF37" s="14">
        <v>0</v>
      </c>
      <c r="BG37" s="76" t="s">
        <v>205</v>
      </c>
      <c r="BH37" s="14">
        <v>0</v>
      </c>
      <c r="BI37" s="76" t="s">
        <v>205</v>
      </c>
      <c r="BJ37" s="14">
        <v>0</v>
      </c>
      <c r="BK37" s="76" t="s">
        <v>205</v>
      </c>
      <c r="BL37" s="14">
        <v>0</v>
      </c>
      <c r="BM37" s="76" t="s">
        <v>205</v>
      </c>
      <c r="BN37" s="14">
        <v>0</v>
      </c>
      <c r="BO37" s="76" t="s">
        <v>205</v>
      </c>
      <c r="BP37" s="14">
        <v>0</v>
      </c>
      <c r="BQ37" s="76" t="s">
        <v>205</v>
      </c>
      <c r="BR37" s="14">
        <v>0</v>
      </c>
      <c r="BS37" s="76" t="s">
        <v>205</v>
      </c>
      <c r="BT37" s="14">
        <v>0</v>
      </c>
      <c r="BU37" s="76" t="s">
        <v>205</v>
      </c>
      <c r="BV37" s="14">
        <v>0</v>
      </c>
      <c r="BW37" s="76" t="s">
        <v>205</v>
      </c>
      <c r="BX37" s="14">
        <v>0</v>
      </c>
      <c r="BY37" s="17">
        <v>2.4</v>
      </c>
      <c r="BZ37" s="17">
        <v>2.5</v>
      </c>
      <c r="CA37" s="3">
        <v>31</v>
      </c>
      <c r="CB37" s="17">
        <v>2.47</v>
      </c>
    </row>
    <row r="38" spans="1:80" ht="23.25" customHeight="1">
      <c r="A38" s="35">
        <v>33</v>
      </c>
      <c r="B38" s="72" t="s">
        <v>181</v>
      </c>
      <c r="C38" s="73" t="s">
        <v>182</v>
      </c>
      <c r="D38" s="74">
        <v>36902</v>
      </c>
      <c r="E38" s="76" t="s">
        <v>209</v>
      </c>
      <c r="F38" s="14">
        <v>1.5</v>
      </c>
      <c r="G38" s="76" t="s">
        <v>205</v>
      </c>
      <c r="H38" s="14">
        <v>0</v>
      </c>
      <c r="I38" s="76" t="s">
        <v>208</v>
      </c>
      <c r="J38" s="14">
        <v>3</v>
      </c>
      <c r="K38" s="76" t="s">
        <v>208</v>
      </c>
      <c r="L38" s="14">
        <v>3</v>
      </c>
      <c r="M38" s="76" t="s">
        <v>208</v>
      </c>
      <c r="N38" s="24">
        <v>3</v>
      </c>
      <c r="O38" s="76" t="s">
        <v>210</v>
      </c>
      <c r="P38" s="24">
        <v>2.5</v>
      </c>
      <c r="Q38" s="76" t="s">
        <v>204</v>
      </c>
      <c r="R38" s="24">
        <v>2</v>
      </c>
      <c r="S38" s="76" t="s">
        <v>211</v>
      </c>
      <c r="T38" s="24">
        <v>3.5</v>
      </c>
      <c r="U38" s="76" t="s">
        <v>208</v>
      </c>
      <c r="V38" s="24">
        <v>3</v>
      </c>
      <c r="W38" s="76" t="s">
        <v>208</v>
      </c>
      <c r="X38" s="24">
        <v>3</v>
      </c>
      <c r="Y38" s="76" t="s">
        <v>204</v>
      </c>
      <c r="Z38" s="24">
        <v>2</v>
      </c>
      <c r="AA38" s="76" t="s">
        <v>210</v>
      </c>
      <c r="AB38" s="16">
        <v>2.5</v>
      </c>
      <c r="AC38" s="76" t="s">
        <v>208</v>
      </c>
      <c r="AD38" s="16">
        <v>3</v>
      </c>
      <c r="AE38" s="76" t="s">
        <v>204</v>
      </c>
      <c r="AF38" s="16">
        <v>2</v>
      </c>
      <c r="AG38" s="76" t="s">
        <v>210</v>
      </c>
      <c r="AH38" s="16">
        <v>2.5</v>
      </c>
      <c r="AI38" s="76" t="s">
        <v>205</v>
      </c>
      <c r="AJ38" s="14">
        <v>0</v>
      </c>
      <c r="AK38" s="76" t="s">
        <v>205</v>
      </c>
      <c r="AL38" s="14">
        <v>0</v>
      </c>
      <c r="AM38" s="76" t="s">
        <v>205</v>
      </c>
      <c r="AN38" s="14">
        <v>0</v>
      </c>
      <c r="AO38" s="76" t="s">
        <v>205</v>
      </c>
      <c r="AP38" s="14">
        <v>0</v>
      </c>
      <c r="AQ38" s="76" t="s">
        <v>205</v>
      </c>
      <c r="AR38" s="14">
        <v>0</v>
      </c>
      <c r="AS38" s="76" t="s">
        <v>205</v>
      </c>
      <c r="AT38" s="14">
        <v>0</v>
      </c>
      <c r="AU38" s="76" t="s">
        <v>205</v>
      </c>
      <c r="AV38" s="14">
        <v>0</v>
      </c>
      <c r="AW38" s="76" t="s">
        <v>205</v>
      </c>
      <c r="AX38" s="14">
        <v>0</v>
      </c>
      <c r="AY38" s="76" t="s">
        <v>205</v>
      </c>
      <c r="AZ38" s="14">
        <v>0</v>
      </c>
      <c r="BA38" s="76" t="s">
        <v>205</v>
      </c>
      <c r="BB38" s="14">
        <v>0</v>
      </c>
      <c r="BC38" s="76" t="s">
        <v>205</v>
      </c>
      <c r="BD38" s="14">
        <v>0</v>
      </c>
      <c r="BE38" s="76" t="s">
        <v>205</v>
      </c>
      <c r="BF38" s="14">
        <v>0</v>
      </c>
      <c r="BG38" s="76" t="s">
        <v>205</v>
      </c>
      <c r="BH38" s="14">
        <v>0</v>
      </c>
      <c r="BI38" s="76" t="s">
        <v>205</v>
      </c>
      <c r="BJ38" s="14">
        <v>0</v>
      </c>
      <c r="BK38" s="76" t="s">
        <v>205</v>
      </c>
      <c r="BL38" s="14">
        <v>0</v>
      </c>
      <c r="BM38" s="76" t="s">
        <v>205</v>
      </c>
      <c r="BN38" s="14">
        <v>0</v>
      </c>
      <c r="BO38" s="76" t="s">
        <v>205</v>
      </c>
      <c r="BP38" s="14">
        <v>0</v>
      </c>
      <c r="BQ38" s="76" t="s">
        <v>205</v>
      </c>
      <c r="BR38" s="14">
        <v>0</v>
      </c>
      <c r="BS38" s="76" t="s">
        <v>205</v>
      </c>
      <c r="BT38" s="14">
        <v>0</v>
      </c>
      <c r="BU38" s="76" t="s">
        <v>205</v>
      </c>
      <c r="BV38" s="14">
        <v>0</v>
      </c>
      <c r="BW38" s="76" t="s">
        <v>205</v>
      </c>
      <c r="BX38" s="14">
        <v>0</v>
      </c>
      <c r="BY38" s="17">
        <v>2.6</v>
      </c>
      <c r="BZ38" s="17">
        <v>2.45</v>
      </c>
      <c r="CA38" s="3">
        <v>31</v>
      </c>
      <c r="CB38" s="17">
        <v>2.5</v>
      </c>
    </row>
    <row r="39" spans="1:80" ht="23.25" customHeight="1">
      <c r="A39" s="35">
        <v>34</v>
      </c>
      <c r="B39" s="41" t="s">
        <v>160</v>
      </c>
      <c r="C39" s="42" t="s">
        <v>188</v>
      </c>
      <c r="D39" s="43">
        <v>36832</v>
      </c>
      <c r="E39" s="76" t="s">
        <v>205</v>
      </c>
      <c r="F39" s="14">
        <v>0</v>
      </c>
      <c r="G39" s="76" t="s">
        <v>205</v>
      </c>
      <c r="H39" s="14">
        <v>0</v>
      </c>
      <c r="I39" s="76" t="s">
        <v>210</v>
      </c>
      <c r="J39" s="14">
        <v>2.5</v>
      </c>
      <c r="K39" s="76" t="s">
        <v>204</v>
      </c>
      <c r="L39" s="14">
        <v>2</v>
      </c>
      <c r="M39" s="76" t="s">
        <v>209</v>
      </c>
      <c r="N39" s="24">
        <v>1.5</v>
      </c>
      <c r="O39" s="76" t="s">
        <v>207</v>
      </c>
      <c r="P39" s="24">
        <v>1</v>
      </c>
      <c r="Q39" s="76" t="s">
        <v>204</v>
      </c>
      <c r="R39" s="24">
        <v>2</v>
      </c>
      <c r="S39" s="76" t="s">
        <v>208</v>
      </c>
      <c r="T39" s="24">
        <v>3</v>
      </c>
      <c r="U39" s="76" t="s">
        <v>210</v>
      </c>
      <c r="V39" s="24">
        <v>2.5</v>
      </c>
      <c r="W39" s="76" t="s">
        <v>210</v>
      </c>
      <c r="X39" s="24">
        <v>2.5</v>
      </c>
      <c r="Y39" s="76" t="s">
        <v>204</v>
      </c>
      <c r="Z39" s="24">
        <v>2</v>
      </c>
      <c r="AA39" s="76" t="s">
        <v>204</v>
      </c>
      <c r="AB39" s="16">
        <v>2</v>
      </c>
      <c r="AC39" s="76" t="s">
        <v>204</v>
      </c>
      <c r="AD39" s="16">
        <v>2</v>
      </c>
      <c r="AE39" s="76" t="s">
        <v>209</v>
      </c>
      <c r="AF39" s="16">
        <v>1.5</v>
      </c>
      <c r="AG39" s="76" t="s">
        <v>209</v>
      </c>
      <c r="AH39" s="16">
        <v>1.5</v>
      </c>
      <c r="AI39" s="76" t="s">
        <v>205</v>
      </c>
      <c r="AJ39" s="14">
        <v>0</v>
      </c>
      <c r="AK39" s="76" t="s">
        <v>205</v>
      </c>
      <c r="AL39" s="14">
        <v>0</v>
      </c>
      <c r="AM39" s="76" t="s">
        <v>205</v>
      </c>
      <c r="AN39" s="14">
        <v>0</v>
      </c>
      <c r="AO39" s="76" t="s">
        <v>205</v>
      </c>
      <c r="AP39" s="14">
        <v>0</v>
      </c>
      <c r="AQ39" s="76" t="s">
        <v>205</v>
      </c>
      <c r="AR39" s="14">
        <v>0</v>
      </c>
      <c r="AS39" s="76" t="s">
        <v>205</v>
      </c>
      <c r="AT39" s="14">
        <v>0</v>
      </c>
      <c r="AU39" s="76" t="s">
        <v>205</v>
      </c>
      <c r="AV39" s="14">
        <v>0</v>
      </c>
      <c r="AW39" s="76" t="s">
        <v>205</v>
      </c>
      <c r="AX39" s="14">
        <v>0</v>
      </c>
      <c r="AY39" s="76" t="s">
        <v>205</v>
      </c>
      <c r="AZ39" s="14">
        <v>0</v>
      </c>
      <c r="BA39" s="76" t="s">
        <v>205</v>
      </c>
      <c r="BB39" s="14">
        <v>0</v>
      </c>
      <c r="BC39" s="76" t="s">
        <v>205</v>
      </c>
      <c r="BD39" s="14">
        <v>0</v>
      </c>
      <c r="BE39" s="76" t="s">
        <v>205</v>
      </c>
      <c r="BF39" s="14">
        <v>0</v>
      </c>
      <c r="BG39" s="76" t="s">
        <v>205</v>
      </c>
      <c r="BH39" s="14">
        <v>0</v>
      </c>
      <c r="BI39" s="76" t="s">
        <v>205</v>
      </c>
      <c r="BJ39" s="14">
        <v>0</v>
      </c>
      <c r="BK39" s="76" t="s">
        <v>205</v>
      </c>
      <c r="BL39" s="14">
        <v>0</v>
      </c>
      <c r="BM39" s="76" t="s">
        <v>205</v>
      </c>
      <c r="BN39" s="14">
        <v>0</v>
      </c>
      <c r="BO39" s="76" t="s">
        <v>205</v>
      </c>
      <c r="BP39" s="14">
        <v>0</v>
      </c>
      <c r="BQ39" s="76" t="s">
        <v>205</v>
      </c>
      <c r="BR39" s="14">
        <v>0</v>
      </c>
      <c r="BS39" s="76" t="s">
        <v>205</v>
      </c>
      <c r="BT39" s="14">
        <v>0</v>
      </c>
      <c r="BU39" s="76" t="s">
        <v>205</v>
      </c>
      <c r="BV39" s="14">
        <v>0</v>
      </c>
      <c r="BW39" s="76" t="s">
        <v>205</v>
      </c>
      <c r="BX39" s="14">
        <v>0</v>
      </c>
      <c r="BY39" s="17">
        <v>1.4</v>
      </c>
      <c r="BZ39" s="17">
        <v>2</v>
      </c>
      <c r="CA39" s="3">
        <v>29</v>
      </c>
      <c r="CB39" s="17">
        <v>1.93</v>
      </c>
    </row>
    <row r="40" spans="1:80" ht="23.25" customHeight="1">
      <c r="A40" s="35">
        <v>35</v>
      </c>
      <c r="B40" s="72" t="s">
        <v>183</v>
      </c>
      <c r="C40" s="73" t="s">
        <v>92</v>
      </c>
      <c r="D40" s="74">
        <v>36578</v>
      </c>
      <c r="E40" s="76" t="s">
        <v>204</v>
      </c>
      <c r="F40" s="14">
        <v>2</v>
      </c>
      <c r="G40" s="76" t="s">
        <v>205</v>
      </c>
      <c r="H40" s="14">
        <v>0</v>
      </c>
      <c r="I40" s="76" t="s">
        <v>208</v>
      </c>
      <c r="J40" s="14">
        <v>3</v>
      </c>
      <c r="K40" s="76" t="s">
        <v>204</v>
      </c>
      <c r="L40" s="14">
        <v>2</v>
      </c>
      <c r="M40" s="76" t="s">
        <v>210</v>
      </c>
      <c r="N40" s="24">
        <v>2.5</v>
      </c>
      <c r="O40" s="76" t="s">
        <v>210</v>
      </c>
      <c r="P40" s="24">
        <v>2.5</v>
      </c>
      <c r="Q40" s="76" t="s">
        <v>204</v>
      </c>
      <c r="R40" s="24">
        <v>2</v>
      </c>
      <c r="S40" s="76" t="s">
        <v>210</v>
      </c>
      <c r="T40" s="24">
        <v>2.5</v>
      </c>
      <c r="U40" s="76" t="s">
        <v>208</v>
      </c>
      <c r="V40" s="24">
        <v>3</v>
      </c>
      <c r="W40" s="76" t="s">
        <v>208</v>
      </c>
      <c r="X40" s="24">
        <v>3</v>
      </c>
      <c r="Y40" s="76" t="s">
        <v>210</v>
      </c>
      <c r="Z40" s="24">
        <v>2.5</v>
      </c>
      <c r="AA40" s="76" t="s">
        <v>210</v>
      </c>
      <c r="AB40" s="16">
        <v>2.5</v>
      </c>
      <c r="AC40" s="76" t="s">
        <v>210</v>
      </c>
      <c r="AD40" s="16">
        <v>2.5</v>
      </c>
      <c r="AE40" s="76" t="s">
        <v>207</v>
      </c>
      <c r="AF40" s="16">
        <v>1</v>
      </c>
      <c r="AG40" s="76" t="s">
        <v>210</v>
      </c>
      <c r="AH40" s="16">
        <v>2.5</v>
      </c>
      <c r="AI40" s="76" t="s">
        <v>205</v>
      </c>
      <c r="AJ40" s="14">
        <v>0</v>
      </c>
      <c r="AK40" s="76" t="s">
        <v>205</v>
      </c>
      <c r="AL40" s="14">
        <v>0</v>
      </c>
      <c r="AM40" s="76" t="s">
        <v>205</v>
      </c>
      <c r="AN40" s="14">
        <v>0</v>
      </c>
      <c r="AO40" s="76" t="s">
        <v>205</v>
      </c>
      <c r="AP40" s="14">
        <v>0</v>
      </c>
      <c r="AQ40" s="76" t="s">
        <v>205</v>
      </c>
      <c r="AR40" s="14">
        <v>0</v>
      </c>
      <c r="AS40" s="76" t="s">
        <v>205</v>
      </c>
      <c r="AT40" s="14">
        <v>0</v>
      </c>
      <c r="AU40" s="76" t="s">
        <v>205</v>
      </c>
      <c r="AV40" s="14">
        <v>0</v>
      </c>
      <c r="AW40" s="76" t="s">
        <v>205</v>
      </c>
      <c r="AX40" s="14">
        <v>0</v>
      </c>
      <c r="AY40" s="76" t="s">
        <v>205</v>
      </c>
      <c r="AZ40" s="14">
        <v>0</v>
      </c>
      <c r="BA40" s="76" t="s">
        <v>205</v>
      </c>
      <c r="BB40" s="14">
        <v>0</v>
      </c>
      <c r="BC40" s="76" t="s">
        <v>205</v>
      </c>
      <c r="BD40" s="14">
        <v>0</v>
      </c>
      <c r="BE40" s="76" t="s">
        <v>205</v>
      </c>
      <c r="BF40" s="14">
        <v>0</v>
      </c>
      <c r="BG40" s="76" t="s">
        <v>205</v>
      </c>
      <c r="BH40" s="14">
        <v>0</v>
      </c>
      <c r="BI40" s="76" t="s">
        <v>205</v>
      </c>
      <c r="BJ40" s="14">
        <v>0</v>
      </c>
      <c r="BK40" s="76" t="s">
        <v>205</v>
      </c>
      <c r="BL40" s="14">
        <v>0</v>
      </c>
      <c r="BM40" s="76" t="s">
        <v>205</v>
      </c>
      <c r="BN40" s="14">
        <v>0</v>
      </c>
      <c r="BO40" s="76" t="s">
        <v>205</v>
      </c>
      <c r="BP40" s="14">
        <v>0</v>
      </c>
      <c r="BQ40" s="76" t="s">
        <v>205</v>
      </c>
      <c r="BR40" s="14">
        <v>0</v>
      </c>
      <c r="BS40" s="76" t="s">
        <v>205</v>
      </c>
      <c r="BT40" s="14">
        <v>0</v>
      </c>
      <c r="BU40" s="76" t="s">
        <v>205</v>
      </c>
      <c r="BV40" s="14">
        <v>0</v>
      </c>
      <c r="BW40" s="76" t="s">
        <v>205</v>
      </c>
      <c r="BX40" s="14">
        <v>0</v>
      </c>
      <c r="BY40" s="17">
        <v>2.4</v>
      </c>
      <c r="BZ40" s="17">
        <v>2.33</v>
      </c>
      <c r="CA40" s="3">
        <v>31</v>
      </c>
      <c r="CB40" s="17">
        <v>2.35</v>
      </c>
    </row>
    <row r="49" ht="15">
      <c r="B49" s="2">
        <f>145+50</f>
        <v>195</v>
      </c>
    </row>
  </sheetData>
  <sheetProtection/>
  <mergeCells count="30">
    <mergeCell ref="AC4:AD4"/>
    <mergeCell ref="E4:F4"/>
    <mergeCell ref="G4:H4"/>
    <mergeCell ref="A1:D1"/>
    <mergeCell ref="E1:BZ1"/>
    <mergeCell ref="E2:BZ2"/>
    <mergeCell ref="A3:A5"/>
    <mergeCell ref="B3:C5"/>
    <mergeCell ref="D3:D5"/>
    <mergeCell ref="BY3:BY4"/>
    <mergeCell ref="I4:J4"/>
    <mergeCell ref="K4:L4"/>
    <mergeCell ref="Q4:R4"/>
    <mergeCell ref="S4:T4"/>
    <mergeCell ref="U4:V4"/>
    <mergeCell ref="W4:X4"/>
    <mergeCell ref="CB3:CB5"/>
    <mergeCell ref="AG4:AH4"/>
    <mergeCell ref="E3:P3"/>
    <mergeCell ref="BG3:BR3"/>
    <mergeCell ref="Y4:Z4"/>
    <mergeCell ref="AA4:AB4"/>
    <mergeCell ref="BZ3:BZ4"/>
    <mergeCell ref="AE4:AF4"/>
    <mergeCell ref="Q3:AH3"/>
    <mergeCell ref="CA3:CA4"/>
    <mergeCell ref="AQ3:BF3"/>
    <mergeCell ref="M4:N4"/>
    <mergeCell ref="O4:P4"/>
    <mergeCell ref="BS3:BX3"/>
  </mergeCells>
  <conditionalFormatting sqref="BW6:BW30 BU6:BU30 BS6:BS30 BQ6:BQ30 BO6:BO30 BM6:BM30 BK6:BK30 BI6:BI30 BG6:BG30 BE6:BE30 BC6:BC30 BA6:BA30 AY6:AY30 AW6:AW30 AU6:AU30 AS6:AS30 AQ6:AQ30 AO6:AO30 AM6:AM30 AK6:AK30 AI6:AI30 AG6:AG30 AE6:AE30 AC6:AC30 AA6:AA30 Y6:Y30 W6:W30 U6:U30 S6:S30 Q6:Q30 O6:O30 M6:M30 K6:K30 I6:I30 G6:G30 E6:E30 E32:E40 G32:G40 I32:I40 K32:K40 M32:M40 O32:O40 Q32:Q40 S32:S40 U32:U40 W32:W40 Y32:Y40 AA32:AA40 AC32:AC40 AE32:AE40 AG32:AG40 AI32:AI40 AK32:AK40 AM32:AM40 AO32:AO40 AQ32:AQ40 AS32:AS40 AU32:AU40 AW32:AW40 AY32:AY40 BA32:BA40 BC32:BC40 BE32:BE40 BG32:BG40 BI32:BI40 BK32:BK40 BM32:BM40 BO32:BO40 BQ32:BQ40 BS32:BS40 BU32:BU40 BW32:BW40">
    <cfRule type="cellIs" priority="184" dxfId="0" operator="equal" stopIfTrue="1">
      <formula>"X"</formula>
    </cfRule>
    <cfRule type="cellIs" priority="185" dxfId="1" operator="equal" stopIfTrue="1">
      <formula>"F"</formula>
    </cfRule>
  </conditionalFormatting>
  <conditionalFormatting sqref="G31 I31 M31 Q31 S31 U31 W31 Y31 AA31 AC31 AE31 AG31 AI31 AK31 AM31 AO31 AQ31 AS31 AU31 AW31 AY31 BA31 BC31 BE31 BG31 BI31 BK31 BM31 BO31 BQ31 BS31 BU31 BW31">
    <cfRule type="cellIs" priority="2" dxfId="0" operator="equal" stopIfTrue="1">
      <formula>"X"</formula>
    </cfRule>
    <cfRule type="cellIs" priority="3" dxfId="1" operator="equal" stopIfTrue="1">
      <formula>"F"</formula>
    </cfRule>
  </conditionalFormatting>
  <printOptions horizontalCentered="1"/>
  <pageMargins left="0.33" right="0.18" top="0.26" bottom="0.3" header="0" footer="0"/>
  <pageSetup horizontalDpi="600" verticalDpi="600" orientation="landscape" paperSize="9" r:id="rId3"/>
  <headerFooter alignWithMargins="0">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Welcome</cp:lastModifiedBy>
  <cp:lastPrinted>2020-05-26T09:28:19Z</cp:lastPrinted>
  <dcterms:created xsi:type="dcterms:W3CDTF">2016-12-06T04:11:57Z</dcterms:created>
  <dcterms:modified xsi:type="dcterms:W3CDTF">2020-08-03T08:38:46Z</dcterms:modified>
  <cp:category/>
  <cp:version/>
  <cp:contentType/>
  <cp:contentStatus/>
</cp:coreProperties>
</file>